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8830" windowHeight="6510"/>
  </bookViews>
  <sheets>
    <sheet name="App.2-P_Cost_Allocation"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 localSheetId="0">'[2]LDC Info'!$E$26</definedName>
    <definedName name="BridgeYear">'[3]LDC Info'!$E$26</definedName>
    <definedName name="CustomerAdministration" localSheetId="0">[2]lists!$Z$1:$Z$36</definedName>
    <definedName name="CustomerAdministration">[3]lists!$Z$1:$Z$36</definedName>
    <definedName name="EBNUMBER" localSheetId="0">'[2]LDC Info'!$E$16</definedName>
    <definedName name="EBNUMBER">'[3]LDC Info'!$E$16</definedName>
    <definedName name="Fixed_Charges" localSheetId="0">[2]lists!$I$1:$I$212</definedName>
    <definedName name="Fixed_Charges">[3]lists!$I$1:$I$212</definedName>
    <definedName name="histdate">[4]Financials!$E$76</definedName>
    <definedName name="LDC_LIST">[5]lists!$AM$1:$AM$80</definedName>
    <definedName name="LossFactors" localSheetId="0">[2]lists!$L$2:$L$15</definedName>
    <definedName name="LossFactors">[3]lists!$L$2:$L$15</definedName>
    <definedName name="NonPayment" localSheetId="0">[2]lists!$AA$1:$AA$71</definedName>
    <definedName name="NonPayment">[3]lists!$AA$1:$AA$71</definedName>
    <definedName name="_xlnm.Print_Area" localSheetId="0">'App.2-P_Cost_Allocation'!$A$1:$N$204</definedName>
    <definedName name="Rate_Class" localSheetId="0">[2]lists!$A$1:$A$104</definedName>
    <definedName name="Rate_Class">[3]lists!$A$1:$A$104</definedName>
    <definedName name="ratedescription">[6]hidden1!$D$1:$D$122</definedName>
    <definedName name="RebaseYear" localSheetId="0">'[2]LDC Info'!$E$28</definedName>
    <definedName name="RebaseYear">'[3]LDC Info'!$E$28</definedName>
    <definedName name="TestYear" localSheetId="0">'[2]LDC Info'!$E$24</definedName>
    <definedName name="TestYear">'[3]LDC Info'!$E$24</definedName>
    <definedName name="Units" localSheetId="0">[2]lists!$N$2:$N$5</definedName>
    <definedName name="Units">[3]lists!$N$2:$N$5</definedName>
    <definedName name="Utility">[4]Financials!$A$1</definedName>
    <definedName name="utitliy1">[7]Financials!$A$1</definedName>
  </definedNames>
  <calcPr calcId="145621"/>
</workbook>
</file>

<file path=xl/calcChain.xml><?xml version="1.0" encoding="utf-8"?>
<calcChain xmlns="http://schemas.openxmlformats.org/spreadsheetml/2006/main">
  <c r="G156" i="1" l="1"/>
  <c r="D180" i="1" s="1"/>
  <c r="K161" i="1"/>
  <c r="M156" i="1" l="1"/>
  <c r="E61" i="1"/>
  <c r="G180" i="1" l="1"/>
  <c r="B28" i="1"/>
  <c r="C17" i="1" s="1"/>
  <c r="D28" i="1"/>
  <c r="F28" i="1"/>
  <c r="G17" i="1" s="1"/>
  <c r="H28" i="1"/>
  <c r="J28" i="1"/>
  <c r="K17" i="1" s="1"/>
  <c r="L28" i="1"/>
  <c r="M17" i="1" s="1"/>
  <c r="A50" i="1"/>
  <c r="A68" i="1" s="1"/>
  <c r="A86" i="1" s="1"/>
  <c r="A104" i="1" s="1"/>
  <c r="A122" i="1" s="1"/>
  <c r="A51" i="1"/>
  <c r="A157" i="1" s="1"/>
  <c r="A181" i="1" s="1"/>
  <c r="A52" i="1"/>
  <c r="A53" i="1"/>
  <c r="A159" i="1" s="1"/>
  <c r="A183" i="1" s="1"/>
  <c r="A54" i="1"/>
  <c r="A72" i="1" s="1"/>
  <c r="A90" i="1" s="1"/>
  <c r="A108" i="1" s="1"/>
  <c r="A126" i="1" s="1"/>
  <c r="A55" i="1"/>
  <c r="A161" i="1" s="1"/>
  <c r="A185" i="1" s="1"/>
  <c r="A56" i="1"/>
  <c r="A57" i="1"/>
  <c r="A163" i="1" s="1"/>
  <c r="A187" i="1" s="1"/>
  <c r="A58" i="1"/>
  <c r="A76" i="1" s="1"/>
  <c r="A94" i="1" s="1"/>
  <c r="A112" i="1" s="1"/>
  <c r="A130" i="1" s="1"/>
  <c r="A60" i="1"/>
  <c r="A166" i="1" s="1"/>
  <c r="A190" i="1" s="1"/>
  <c r="A61" i="1"/>
  <c r="C61" i="1"/>
  <c r="D61" i="1"/>
  <c r="F61" i="1"/>
  <c r="A70" i="1"/>
  <c r="A88" i="1" s="1"/>
  <c r="A106" i="1" s="1"/>
  <c r="A124" i="1" s="1"/>
  <c r="A74" i="1"/>
  <c r="A77" i="1"/>
  <c r="A95" i="1" s="1"/>
  <c r="A113" i="1" s="1"/>
  <c r="A131" i="1" s="1"/>
  <c r="A78" i="1"/>
  <c r="A96" i="1" s="1"/>
  <c r="A114" i="1" s="1"/>
  <c r="A132" i="1" s="1"/>
  <c r="A79" i="1"/>
  <c r="C79" i="1"/>
  <c r="D79" i="1"/>
  <c r="E79" i="1"/>
  <c r="F79" i="1"/>
  <c r="A92" i="1"/>
  <c r="A110" i="1" s="1"/>
  <c r="A128" i="1" s="1"/>
  <c r="A97" i="1"/>
  <c r="A115" i="1" s="1"/>
  <c r="A133" i="1" s="1"/>
  <c r="C97" i="1"/>
  <c r="D97" i="1"/>
  <c r="E97" i="1"/>
  <c r="F97" i="1"/>
  <c r="C115" i="1"/>
  <c r="D115" i="1"/>
  <c r="E115" i="1"/>
  <c r="F115" i="1"/>
  <c r="C133" i="1"/>
  <c r="D133" i="1"/>
  <c r="E133" i="1"/>
  <c r="F133" i="1"/>
  <c r="F151" i="1"/>
  <c r="H151" i="1" s="1"/>
  <c r="J151" i="1" s="1"/>
  <c r="L151" i="1" s="1"/>
  <c r="D156" i="1"/>
  <c r="E156" i="1"/>
  <c r="C180" i="1" s="1"/>
  <c r="F156" i="1"/>
  <c r="H156" i="1"/>
  <c r="I156" i="1"/>
  <c r="J156" i="1"/>
  <c r="K156" i="1"/>
  <c r="L156" i="1"/>
  <c r="D157" i="1"/>
  <c r="E157" i="1"/>
  <c r="C181" i="1" s="1"/>
  <c r="F157" i="1"/>
  <c r="G157" i="1"/>
  <c r="H157" i="1"/>
  <c r="I157" i="1"/>
  <c r="J157" i="1"/>
  <c r="K157" i="1"/>
  <c r="L157" i="1"/>
  <c r="M157" i="1"/>
  <c r="A158" i="1"/>
  <c r="A182" i="1" s="1"/>
  <c r="D158" i="1"/>
  <c r="E158" i="1"/>
  <c r="C182" i="1" s="1"/>
  <c r="F158" i="1"/>
  <c r="G158" i="1"/>
  <c r="H158" i="1"/>
  <c r="I158" i="1"/>
  <c r="J158" i="1"/>
  <c r="K158" i="1"/>
  <c r="L158" i="1"/>
  <c r="M158" i="1"/>
  <c r="D159" i="1"/>
  <c r="E159" i="1"/>
  <c r="C183" i="1" s="1"/>
  <c r="F159" i="1"/>
  <c r="G159" i="1"/>
  <c r="H159" i="1"/>
  <c r="I159" i="1"/>
  <c r="J159" i="1"/>
  <c r="K159" i="1"/>
  <c r="L159" i="1"/>
  <c r="M159" i="1"/>
  <c r="D160" i="1"/>
  <c r="E160" i="1"/>
  <c r="C184" i="1" s="1"/>
  <c r="F160" i="1"/>
  <c r="G160" i="1"/>
  <c r="H160" i="1"/>
  <c r="I160" i="1"/>
  <c r="J160" i="1"/>
  <c r="K160" i="1"/>
  <c r="L160" i="1"/>
  <c r="M160" i="1"/>
  <c r="D161" i="1"/>
  <c r="E161" i="1"/>
  <c r="C185" i="1" s="1"/>
  <c r="F161" i="1"/>
  <c r="G161" i="1"/>
  <c r="H161" i="1"/>
  <c r="I161" i="1"/>
  <c r="J161" i="1"/>
  <c r="F185" i="1"/>
  <c r="L161" i="1"/>
  <c r="M161" i="1"/>
  <c r="A162" i="1"/>
  <c r="A186" i="1" s="1"/>
  <c r="D162" i="1"/>
  <c r="E162" i="1"/>
  <c r="C186" i="1" s="1"/>
  <c r="F162" i="1"/>
  <c r="G162" i="1"/>
  <c r="H162" i="1"/>
  <c r="I162" i="1"/>
  <c r="J162" i="1"/>
  <c r="K162" i="1"/>
  <c r="L162" i="1"/>
  <c r="M162" i="1"/>
  <c r="D163" i="1"/>
  <c r="E163" i="1"/>
  <c r="C187" i="1" s="1"/>
  <c r="F163" i="1"/>
  <c r="G163" i="1"/>
  <c r="H163" i="1"/>
  <c r="I163" i="1"/>
  <c r="J163" i="1"/>
  <c r="K163" i="1"/>
  <c r="L163" i="1"/>
  <c r="M163" i="1"/>
  <c r="D164" i="1"/>
  <c r="E164" i="1"/>
  <c r="C188" i="1" s="1"/>
  <c r="F164" i="1"/>
  <c r="G164" i="1"/>
  <c r="H164" i="1"/>
  <c r="I164" i="1"/>
  <c r="J164" i="1"/>
  <c r="K164" i="1"/>
  <c r="L164" i="1"/>
  <c r="M164" i="1"/>
  <c r="D165" i="1"/>
  <c r="E165" i="1"/>
  <c r="C189" i="1" s="1"/>
  <c r="D166" i="1"/>
  <c r="E166" i="1"/>
  <c r="C190" i="1" s="1"/>
  <c r="C178" i="1"/>
  <c r="D178" i="1" s="1"/>
  <c r="E178" i="1" s="1"/>
  <c r="F178" i="1" s="1"/>
  <c r="G178" i="1" s="1"/>
  <c r="H180" i="1"/>
  <c r="H181" i="1"/>
  <c r="H182" i="1"/>
  <c r="H183" i="1"/>
  <c r="H184" i="1"/>
  <c r="H185" i="1"/>
  <c r="H186" i="1"/>
  <c r="H187" i="1"/>
  <c r="H188" i="1"/>
  <c r="H189" i="1"/>
  <c r="E188" i="1" l="1"/>
  <c r="E184" i="1"/>
  <c r="E186" i="1"/>
  <c r="E187" i="1"/>
  <c r="E185" i="1"/>
  <c r="E183" i="1"/>
  <c r="E181" i="1"/>
  <c r="E182" i="1"/>
  <c r="E180" i="1"/>
  <c r="D188" i="1"/>
  <c r="D186" i="1"/>
  <c r="D184" i="1"/>
  <c r="D187" i="1"/>
  <c r="D185" i="1"/>
  <c r="D183" i="1"/>
  <c r="D181" i="1"/>
  <c r="D182" i="1"/>
  <c r="G188" i="1"/>
  <c r="G187" i="1"/>
  <c r="G185" i="1"/>
  <c r="G186" i="1"/>
  <c r="G184" i="1"/>
  <c r="G183" i="1"/>
  <c r="G181" i="1"/>
  <c r="G182" i="1"/>
  <c r="F188" i="1"/>
  <c r="F187" i="1"/>
  <c r="F186" i="1"/>
  <c r="F184" i="1"/>
  <c r="F183" i="1"/>
  <c r="F181" i="1"/>
  <c r="F182" i="1"/>
  <c r="F180" i="1"/>
  <c r="A75" i="1"/>
  <c r="A93" i="1" s="1"/>
  <c r="A111" i="1" s="1"/>
  <c r="A129" i="1" s="1"/>
  <c r="A73" i="1"/>
  <c r="A91" i="1" s="1"/>
  <c r="A109" i="1" s="1"/>
  <c r="A127" i="1" s="1"/>
  <c r="A69" i="1"/>
  <c r="A87" i="1" s="1"/>
  <c r="A105" i="1" s="1"/>
  <c r="A123" i="1" s="1"/>
  <c r="A71" i="1"/>
  <c r="A89" i="1" s="1"/>
  <c r="A107" i="1" s="1"/>
  <c r="A125" i="1" s="1"/>
  <c r="M22" i="1"/>
  <c r="M24" i="1"/>
  <c r="M20" i="1"/>
  <c r="M26" i="1"/>
  <c r="M18" i="1"/>
  <c r="I18" i="1"/>
  <c r="I17" i="1"/>
  <c r="I27" i="1"/>
  <c r="I23" i="1"/>
  <c r="I19" i="1"/>
  <c r="I25" i="1"/>
  <c r="I21" i="1"/>
  <c r="G18" i="1"/>
  <c r="E20" i="1"/>
  <c r="E17" i="1"/>
  <c r="E22" i="1"/>
  <c r="E24" i="1"/>
  <c r="E26" i="1"/>
  <c r="E18" i="1"/>
  <c r="K26" i="1"/>
  <c r="G25" i="1"/>
  <c r="C24" i="1"/>
  <c r="K22" i="1"/>
  <c r="G21" i="1"/>
  <c r="C20" i="1"/>
  <c r="K18" i="1"/>
  <c r="C18" i="1"/>
  <c r="A164" i="1"/>
  <c r="A188" i="1" s="1"/>
  <c r="A160" i="1"/>
  <c r="A184" i="1" s="1"/>
  <c r="A156" i="1"/>
  <c r="A180" i="1" s="1"/>
  <c r="M27" i="1"/>
  <c r="E27" i="1"/>
  <c r="I26" i="1"/>
  <c r="M25" i="1"/>
  <c r="E25" i="1"/>
  <c r="I24" i="1"/>
  <c r="M23" i="1"/>
  <c r="E23" i="1"/>
  <c r="I22" i="1"/>
  <c r="M21" i="1"/>
  <c r="E21" i="1"/>
  <c r="I20" i="1"/>
  <c r="M19" i="1"/>
  <c r="E19" i="1"/>
  <c r="G27" i="1"/>
  <c r="C26" i="1"/>
  <c r="K24" i="1"/>
  <c r="G23" i="1"/>
  <c r="C22" i="1"/>
  <c r="K20" i="1"/>
  <c r="G19" i="1"/>
  <c r="K27" i="1"/>
  <c r="C27" i="1"/>
  <c r="G26" i="1"/>
  <c r="K25" i="1"/>
  <c r="C25" i="1"/>
  <c r="G24" i="1"/>
  <c r="K23" i="1"/>
  <c r="C23" i="1"/>
  <c r="G22" i="1"/>
  <c r="K21" i="1"/>
  <c r="C21" i="1"/>
  <c r="G20" i="1"/>
  <c r="K19" i="1"/>
  <c r="C19" i="1"/>
  <c r="C28" i="1" l="1"/>
  <c r="M28" i="1"/>
  <c r="K28" i="1"/>
  <c r="I28" i="1"/>
  <c r="E28" i="1"/>
  <c r="G28" i="1"/>
</calcChain>
</file>

<file path=xl/sharedStrings.xml><?xml version="1.0" encoding="utf-8"?>
<sst xmlns="http://schemas.openxmlformats.org/spreadsheetml/2006/main" count="152" uniqueCount="68">
  <si>
    <t xml:space="preserve">1     The applicant should complete Table D if it is applying for approval of a revenue to cost ratio in 2014 that is outside the Board’s policy range for any customer class. Table (d) will show the information that the distributor would likely enter in the IRM model) in 2014.  In 2015 Table (d), enter the planned ratios for the classes that will be ‘Change’ and ‘No Change’ in 2014 (in the current Revenue Cost Ratio Adjustment Workform, Worksheet C1.1 ‘Decision – Cost Revenue Adjustment’, column d), and enter TBD for class(es) that will be entered as ‘Rebalance’. </t>
  </si>
  <si>
    <t>Note</t>
  </si>
  <si>
    <t>%</t>
  </si>
  <si>
    <t>Policy Range</t>
  </si>
  <si>
    <t>Proposed Revenue-to-Cost Ratios</t>
  </si>
  <si>
    <t>Class</t>
  </si>
  <si>
    <t>D)  Proposed Revenue-to-Cost Ratios</t>
  </si>
  <si>
    <t>2     Status Quo Ratios - The Board's updated Cost Allocation Model yields the Status Quo Ratios in Worksheet O-1.  Status Quo means "Before Rebalancing".</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</si>
  <si>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</si>
  <si>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Notes</t>
  </si>
  <si>
    <t>N/A</t>
  </si>
  <si>
    <t>80 - 120</t>
  </si>
  <si>
    <t>85 - 115</t>
  </si>
  <si>
    <t>(7D + 7E) / (7A)</t>
  </si>
  <si>
    <t>(7C + 7E) / (7A)</t>
  </si>
  <si>
    <t>Most Recent Year:</t>
  </si>
  <si>
    <t>Proposed Ratios</t>
  </si>
  <si>
    <t>Status Quo Ratios</t>
  </si>
  <si>
    <t>Previously Approved Ratios</t>
  </si>
  <si>
    <t>C)  Rebalancing Revenue-to-Cost (R/C) Ratios</t>
  </si>
  <si>
    <t>4     Columns 7E - If using the Board-issued Cost Allocation model, enter Miscellaneous Revenue as it appears in Worksheet O-1, row 19.</t>
  </si>
  <si>
    <t>3     Columns 7C - The Board cost allocation model calculates "1+d" in worksheet O-1, cell C21. "d" is defined as Revenue Deficiency/ Revenue at Current Rates.</t>
  </si>
  <si>
    <t>2     Columns 7C and 7D - Column total in each column should equal the Base Revenue Requirement</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</si>
  <si>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</si>
  <si>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Notes:</t>
  </si>
  <si>
    <t>Miscellaneous Revenue</t>
  </si>
  <si>
    <t>LF X proposed rates</t>
  </si>
  <si>
    <t>L.F. X current approved rates X (1 + d)</t>
  </si>
  <si>
    <t>Load Forecast (LF) X current approved rates</t>
  </si>
  <si>
    <t>Classes (same as previous table)</t>
  </si>
  <si>
    <t>Column 7E</t>
  </si>
  <si>
    <t>Column 7D</t>
  </si>
  <si>
    <t>Column 7C</t>
  </si>
  <si>
    <t>Column 7B</t>
  </si>
  <si>
    <t>B)  Calculated Class Revenues</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</si>
  <si>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</si>
  <si>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 xml:space="preserve">  </t>
  </si>
  <si>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</si>
  <si>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</si>
  <si>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Total</t>
  </si>
  <si>
    <t>Standby</t>
  </si>
  <si>
    <t>Unmetered Scattered Load (USL)</t>
  </si>
  <si>
    <t>Sentinel Lighting</t>
  </si>
  <si>
    <t>Street Lighting</t>
  </si>
  <si>
    <t>Large User</t>
  </si>
  <si>
    <t>GS &gt; 1,500 '4,999 kW</t>
  </si>
  <si>
    <t>GS &gt; 50 kW &lt; GS 1,500</t>
  </si>
  <si>
    <t>GS &lt; 50 kW</t>
  </si>
  <si>
    <t>Residential</t>
  </si>
  <si>
    <t>Costs Allocated in 2020 Test Year Study                    (Column 7A)</t>
  </si>
  <si>
    <t>Costs Allocated in 2019 Test Year Study                    (Column 7A)</t>
  </si>
  <si>
    <t>Costs Allocated in 2018 Test Year Study                    (Column 7A)</t>
  </si>
  <si>
    <t>Costs Allocated in 2017 Test Year Study                    (Column 7A)</t>
  </si>
  <si>
    <t>Costs Allocated in 2016 Test Year Study                    (Column 7A)</t>
  </si>
  <si>
    <t>Costs Allocated from Previous Study</t>
  </si>
  <si>
    <t>Classes</t>
  </si>
  <si>
    <t>A)  Allocated Costs</t>
  </si>
  <si>
    <t>Please complete the following four tables.</t>
  </si>
  <si>
    <t>Cost Allocation</t>
  </si>
  <si>
    <t>Appendix 2-P</t>
  </si>
  <si>
    <t>Date:</t>
  </si>
  <si>
    <t>Page:</t>
  </si>
  <si>
    <t>Schedule:</t>
  </si>
  <si>
    <t>Tab:</t>
  </si>
  <si>
    <t>G</t>
  </si>
  <si>
    <t>Exhibit:</t>
  </si>
  <si>
    <t>File Number:</t>
  </si>
  <si>
    <t>EB-2015-0004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</si>
</sst>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indexed="10"/>
      <name val="Arial"/>
      <family val="2"/>
    </font>
    <font>
      <b/>
      <sz val="12"/>
      <name val="Arial"/>
      <family val="2"/>
    </font>
    <font>
      <b/>
      <sz val="14"/>
      <name val="Arial"/>
      <family val="2"/>
    </font>
    <font>
      <sz val="8"/>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sz val="11"/>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bgColor theme="0" tint="-0.34998626667073579"/>
      </patternFill>
    </fill>
    <fill>
      <patternFill patternType="solid">
        <fgColor theme="6" tint="0.79998168889431442"/>
        <bgColor indexed="64"/>
      </patternFill>
    </fill>
    <fill>
      <patternFill patternType="lightDown">
        <bgColor indexed="5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7" fillId="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11"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44" applyNumberFormat="0" applyAlignment="0" applyProtection="0"/>
    <xf numFmtId="0" fontId="31" fillId="54" borderId="44" applyNumberFormat="0" applyAlignment="0" applyProtection="0"/>
    <xf numFmtId="0" fontId="11"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44" applyNumberFormat="0" applyAlignment="0" applyProtection="0"/>
    <xf numFmtId="0" fontId="31" fillId="54" borderId="44" applyNumberFormat="0" applyAlignment="0" applyProtection="0"/>
    <xf numFmtId="0" fontId="31" fillId="54" borderId="44" applyNumberFormat="0" applyAlignment="0" applyProtection="0"/>
    <xf numFmtId="0" fontId="13" fillId="7" borderId="7" applyNumberFormat="0" applyAlignment="0" applyProtection="0"/>
    <xf numFmtId="0" fontId="13" fillId="7" borderId="7" applyNumberFormat="0" applyAlignment="0" applyProtection="0"/>
    <xf numFmtId="0" fontId="32" fillId="55" borderId="45"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3" fillId="0" borderId="0" applyFont="0" applyFill="0" applyBorder="0" applyAlignment="0" applyProtection="0"/>
    <xf numFmtId="169" fontId="33"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9" fontId="35" fillId="56" borderId="46" applyAlignment="0" applyProtection="0"/>
    <xf numFmtId="43" fontId="33" fillId="0" borderId="0" applyFont="0" applyFill="0" applyBorder="0" applyAlignment="0" applyProtection="0"/>
    <xf numFmtId="49" fontId="35" fillId="56" borderId="46"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5" fillId="56" borderId="46"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lignment vertical="center"/>
    </xf>
    <xf numFmtId="170" fontId="18" fillId="0" borderId="0">
      <alignment vertical="center"/>
    </xf>
    <xf numFmtId="43" fontId="37"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lignment vertical="center"/>
    </xf>
    <xf numFmtId="170" fontId="33"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9" fillId="38" borderId="0" applyNumberFormat="0" applyBorder="0" applyAlignment="0" applyProtection="0"/>
    <xf numFmtId="0" fontId="6" fillId="2"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39" fillId="38" borderId="0" applyNumberFormat="0" applyBorder="0" applyAlignment="0" applyProtection="0"/>
    <xf numFmtId="38" fontId="23" fillId="56" borderId="0" applyNumberFormat="0" applyBorder="0" applyAlignment="0" applyProtection="0"/>
    <xf numFmtId="0" fontId="3" fillId="0" borderId="1"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3" fillId="0" borderId="1"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2" fillId="0" borderId="47" applyNumberFormat="0" applyFill="0" applyAlignment="0" applyProtection="0"/>
    <xf numFmtId="0" fontId="4" fillId="0" borderId="2"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 fillId="0" borderId="2"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4" fillId="0" borderId="48" applyNumberFormat="0" applyFill="0" applyAlignment="0" applyProtection="0"/>
    <xf numFmtId="0" fontId="5" fillId="0" borderId="3"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5" fillId="0" borderId="3"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6" fillId="0" borderId="49" applyNumberFormat="0" applyFill="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0" fontId="9" fillId="5" borderId="4" applyNumberFormat="0" applyAlignment="0" applyProtection="0"/>
    <xf numFmtId="0" fontId="48" fillId="41" borderId="44" applyNumberFormat="0" applyAlignment="0" applyProtection="0"/>
    <xf numFmtId="0" fontId="48" fillId="41" borderId="44" applyNumberFormat="0" applyAlignment="0" applyProtection="0"/>
    <xf numFmtId="0" fontId="48" fillId="41" borderId="44" applyNumberFormat="0" applyAlignment="0" applyProtection="0"/>
    <xf numFmtId="0" fontId="9" fillId="5"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8" fillId="41" borderId="44" applyNumberFormat="0" applyAlignment="0" applyProtection="0"/>
    <xf numFmtId="0" fontId="48" fillId="41" borderId="44" applyNumberFormat="0" applyAlignment="0" applyProtection="0"/>
    <xf numFmtId="0" fontId="48" fillId="41" borderId="44" applyNumberFormat="0" applyAlignment="0" applyProtection="0"/>
    <xf numFmtId="0" fontId="12" fillId="0" borderId="6"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12" fillId="0" borderId="6"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1" fillId="0" borderId="50"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58"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3" fillId="0" borderId="0"/>
    <xf numFmtId="0" fontId="18"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1" fillId="0" borderId="0"/>
    <xf numFmtId="0" fontId="36"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18" fillId="0" borderId="0"/>
    <xf numFmtId="0" fontId="18" fillId="0" borderId="0"/>
    <xf numFmtId="0" fontId="33" fillId="0" borderId="0"/>
    <xf numFmtId="0" fontId="33" fillId="0" borderId="0"/>
    <xf numFmtId="0" fontId="33" fillId="0" borderId="0"/>
    <xf numFmtId="0" fontId="24" fillId="0" borderId="0"/>
    <xf numFmtId="0" fontId="18" fillId="0" borderId="0"/>
    <xf numFmtId="0" fontId="18" fillId="0" borderId="0"/>
    <xf numFmtId="0" fontId="33" fillId="0" borderId="0"/>
    <xf numFmtId="0" fontId="18" fillId="0" borderId="0">
      <alignment vertical="center"/>
    </xf>
    <xf numFmtId="0" fontId="24" fillId="0" borderId="0"/>
    <xf numFmtId="0"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3" fillId="0" borderId="0"/>
    <xf numFmtId="0" fontId="18"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24" fillId="0" borderId="0"/>
    <xf numFmtId="0" fontId="18" fillId="0" borderId="0"/>
    <xf numFmtId="0" fontId="33" fillId="0" borderId="0"/>
    <xf numFmtId="0" fontId="18" fillId="0" borderId="0"/>
    <xf numFmtId="0" fontId="24"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xf numFmtId="0" fontId="18" fillId="0" borderId="0"/>
    <xf numFmtId="0" fontId="18" fillId="0" borderId="0"/>
    <xf numFmtId="0" fontId="33"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18"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18"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18" fillId="0" borderId="0">
      <alignment vertical="center"/>
    </xf>
    <xf numFmtId="0" fontId="20" fillId="0" borderId="0">
      <alignment vertical="top"/>
    </xf>
    <xf numFmtId="0" fontId="18" fillId="0" borderId="0">
      <alignment vertical="center"/>
    </xf>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34" fillId="0" borderId="0"/>
    <xf numFmtId="0" fontId="24" fillId="0" borderId="0"/>
    <xf numFmtId="0" fontId="34" fillId="0" borderId="0"/>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34" fillId="0" borderId="0"/>
    <xf numFmtId="0" fontId="24" fillId="0" borderId="0"/>
    <xf numFmtId="0" fontId="33" fillId="0" borderId="0"/>
    <xf numFmtId="0" fontId="3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59" borderId="51"/>
    <xf numFmtId="0" fontId="18" fillId="0" borderId="0"/>
    <xf numFmtId="0" fontId="18" fillId="0" borderId="0"/>
    <xf numFmtId="0" fontId="37" fillId="59" borderId="51"/>
    <xf numFmtId="0" fontId="24" fillId="0" borderId="0"/>
    <xf numFmtId="0" fontId="33"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24"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33" fillId="0" borderId="0"/>
    <xf numFmtId="0" fontId="24" fillId="0" borderId="0"/>
    <xf numFmtId="0" fontId="24" fillId="0" borderId="0"/>
    <xf numFmtId="0" fontId="24" fillId="0" borderId="0"/>
    <xf numFmtId="0" fontId="36"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0" fillId="0" borderId="0">
      <alignment vertical="top"/>
    </xf>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4" fillId="0" borderId="0"/>
    <xf numFmtId="0" fontId="36"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18" fillId="0" borderId="0"/>
    <xf numFmtId="0" fontId="18"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59" borderId="51"/>
    <xf numFmtId="0" fontId="18"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24" fillId="0" borderId="0"/>
    <xf numFmtId="0" fontId="18" fillId="0" borderId="0">
      <alignment vertical="center"/>
    </xf>
    <xf numFmtId="0" fontId="1"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2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4" fillId="0" borderId="0"/>
    <xf numFmtId="0" fontId="24" fillId="0" borderId="0"/>
    <xf numFmtId="0" fontId="18" fillId="0" borderId="0">
      <alignment vertical="center"/>
    </xf>
    <xf numFmtId="0" fontId="1" fillId="0" borderId="0"/>
    <xf numFmtId="0" fontId="24" fillId="0" borderId="0"/>
    <xf numFmtId="0" fontId="24" fillId="0" borderId="0"/>
    <xf numFmtId="0" fontId="2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8"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8"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33"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3"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3"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3" fillId="0" borderId="0"/>
    <xf numFmtId="0" fontId="33"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4" fillId="0" borderId="0"/>
    <xf numFmtId="0" fontId="24"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4"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24" fillId="0" borderId="0"/>
    <xf numFmtId="0" fontId="33"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0" fillId="6" borderId="5" applyNumberFormat="0" applyAlignment="0" applyProtection="0"/>
    <xf numFmtId="0" fontId="54" fillId="54" borderId="53" applyNumberFormat="0" applyAlignment="0" applyProtection="0"/>
    <xf numFmtId="0" fontId="54" fillId="54" borderId="53" applyNumberFormat="0" applyAlignment="0" applyProtection="0"/>
    <xf numFmtId="0" fontId="54" fillId="54" borderId="53"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53" applyNumberFormat="0" applyAlignment="0" applyProtection="0"/>
    <xf numFmtId="0" fontId="54" fillId="54" borderId="53" applyNumberFormat="0" applyAlignment="0" applyProtection="0"/>
    <xf numFmtId="0" fontId="54" fillId="54" borderId="5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16" fillId="0" borderId="9"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128">
    <xf numFmtId="0" fontId="0" fillId="0" borderId="0" xfId="0"/>
    <xf numFmtId="0" fontId="19" fillId="0" borderId="0" xfId="4" applyFont="1"/>
    <xf numFmtId="0" fontId="19" fillId="0" borderId="14" xfId="4" applyFont="1" applyFill="1" applyBorder="1" applyAlignment="1">
      <alignment horizontal="center"/>
    </xf>
    <xf numFmtId="0" fontId="19" fillId="0" borderId="16" xfId="4" applyFont="1" applyFill="1" applyBorder="1" applyAlignment="1">
      <alignment horizontal="center"/>
    </xf>
    <xf numFmtId="0" fontId="19" fillId="0" borderId="0" xfId="4" applyFont="1" applyAlignment="1"/>
    <xf numFmtId="0" fontId="19" fillId="0" borderId="0" xfId="4" applyFont="1" applyAlignment="1">
      <alignment horizontal="left" vertical="center"/>
    </xf>
    <xf numFmtId="0" fontId="18" fillId="0" borderId="0" xfId="4" applyFont="1"/>
    <xf numFmtId="0" fontId="18" fillId="0" borderId="0" xfId="4" applyFont="1" applyAlignment="1">
      <alignment vertical="top" wrapText="1"/>
    </xf>
    <xf numFmtId="0" fontId="18" fillId="34" borderId="14" xfId="4" applyFont="1" applyFill="1" applyBorder="1"/>
    <xf numFmtId="0" fontId="19" fillId="0" borderId="14" xfId="4" applyFont="1" applyFill="1" applyBorder="1" applyAlignment="1">
      <alignment horizontal="center" vertical="top" wrapText="1"/>
    </xf>
    <xf numFmtId="0" fontId="19" fillId="0" borderId="16" xfId="4" applyFont="1" applyFill="1" applyBorder="1" applyAlignment="1">
      <alignment horizontal="center" vertical="top" wrapText="1"/>
    </xf>
    <xf numFmtId="0" fontId="19" fillId="0" borderId="29" xfId="4" applyFont="1" applyFill="1" applyBorder="1" applyAlignment="1">
      <alignment horizontal="center"/>
    </xf>
    <xf numFmtId="0" fontId="19" fillId="34" borderId="29" xfId="4" applyFont="1" applyFill="1" applyBorder="1" applyAlignment="1">
      <alignment horizontal="center" vertical="center"/>
    </xf>
    <xf numFmtId="0" fontId="19" fillId="0" borderId="31" xfId="4" applyFont="1" applyFill="1" applyBorder="1" applyAlignment="1">
      <alignment horizontal="center" vertical="center" wrapText="1"/>
    </xf>
    <xf numFmtId="0" fontId="19" fillId="0" borderId="29" xfId="4" applyFont="1" applyFill="1" applyBorder="1" applyAlignment="1">
      <alignment horizontal="center" wrapText="1"/>
    </xf>
    <xf numFmtId="0" fontId="18" fillId="0" borderId="21" xfId="4" applyFont="1" applyBorder="1"/>
    <xf numFmtId="0" fontId="18" fillId="0" borderId="34" xfId="4" applyFont="1" applyBorder="1"/>
    <xf numFmtId="0" fontId="18" fillId="0" borderId="0" xfId="4" applyFont="1" applyAlignment="1"/>
    <xf numFmtId="0" fontId="18" fillId="0" borderId="0" xfId="4" applyFont="1" applyFill="1" applyAlignment="1">
      <alignment vertical="top" wrapText="1"/>
    </xf>
    <xf numFmtId="0" fontId="19" fillId="0" borderId="39" xfId="4" applyFont="1" applyFill="1" applyBorder="1" applyAlignment="1">
      <alignment horizontal="center"/>
    </xf>
    <xf numFmtId="0" fontId="19" fillId="0" borderId="23" xfId="4" applyFont="1" applyFill="1" applyBorder="1" applyAlignment="1">
      <alignment horizontal="center"/>
    </xf>
    <xf numFmtId="0" fontId="19" fillId="0" borderId="0" xfId="4" applyFont="1" applyAlignment="1">
      <alignment wrapText="1"/>
    </xf>
    <xf numFmtId="0" fontId="19" fillId="0" borderId="0" xfId="4" applyFont="1" applyAlignment="1">
      <alignment vertical="top"/>
    </xf>
    <xf numFmtId="0" fontId="19" fillId="0" borderId="0" xfId="4" applyFont="1" applyAlignment="1">
      <alignment horizontal="left" wrapText="1"/>
    </xf>
    <xf numFmtId="0" fontId="21" fillId="0" borderId="0" xfId="4" applyFont="1" applyAlignment="1">
      <alignment horizontal="left" vertical="top"/>
    </xf>
    <xf numFmtId="0" fontId="18" fillId="0" borderId="0" xfId="4" applyFont="1" applyFill="1" applyAlignment="1">
      <alignment horizontal="left" vertical="top"/>
    </xf>
    <xf numFmtId="0" fontId="18" fillId="0" borderId="0" xfId="4" applyFont="1" applyFill="1" applyAlignment="1">
      <alignment horizontal="left" vertical="top" wrapText="1"/>
    </xf>
    <xf numFmtId="0" fontId="19" fillId="0" borderId="26" xfId="4" applyFont="1" applyBorder="1" applyAlignment="1"/>
    <xf numFmtId="0" fontId="18" fillId="34" borderId="28" xfId="4" applyFont="1" applyFill="1" applyBorder="1" applyAlignment="1">
      <alignment horizontal="left" vertical="center" wrapText="1"/>
    </xf>
    <xf numFmtId="0" fontId="18" fillId="0" borderId="28" xfId="4" applyFont="1" applyBorder="1" applyAlignment="1">
      <alignment horizontal="left" vertical="center" wrapText="1"/>
    </xf>
    <xf numFmtId="0" fontId="19" fillId="0" borderId="23" xfId="4" applyFont="1" applyFill="1" applyBorder="1" applyAlignment="1">
      <alignment horizontal="center" vertical="center" wrapText="1"/>
    </xf>
    <xf numFmtId="0" fontId="19" fillId="0" borderId="34" xfId="4" applyFont="1" applyFill="1" applyBorder="1" applyAlignment="1">
      <alignment vertical="center" wrapText="1"/>
    </xf>
    <xf numFmtId="0" fontId="23" fillId="34" borderId="0" xfId="4" applyFont="1" applyFill="1" applyAlignment="1">
      <alignment horizontal="right" vertical="top"/>
    </xf>
    <xf numFmtId="0" fontId="19" fillId="0" borderId="0" xfId="4" applyFont="1" applyAlignment="1">
      <alignment horizontal="left"/>
    </xf>
    <xf numFmtId="0" fontId="23" fillId="0" borderId="0" xfId="4" applyFont="1" applyAlignment="1">
      <alignment horizontal="right" vertical="top"/>
    </xf>
    <xf numFmtId="0" fontId="23" fillId="34" borderId="43" xfId="4" applyFont="1" applyFill="1" applyBorder="1" applyAlignment="1">
      <alignment horizontal="right" vertical="top"/>
    </xf>
    <xf numFmtId="0" fontId="23" fillId="0" borderId="0" xfId="5" applyFont="1" applyAlignment="1">
      <alignment horizontal="right" vertical="top"/>
    </xf>
    <xf numFmtId="164" fontId="61" fillId="34" borderId="16" xfId="2" applyNumberFormat="1" applyFont="1" applyFill="1" applyBorder="1"/>
    <xf numFmtId="10" fontId="61" fillId="0" borderId="14" xfId="3" applyNumberFormat="1" applyFont="1" applyBorder="1"/>
    <xf numFmtId="0" fontId="18" fillId="0" borderId="39" xfId="4" applyFont="1" applyFill="1" applyBorder="1" applyAlignment="1">
      <alignment horizontal="center" vertical="center" wrapText="1"/>
    </xf>
    <xf numFmtId="10" fontId="61" fillId="0" borderId="16" xfId="3" applyNumberFormat="1" applyFont="1" applyBorder="1"/>
    <xf numFmtId="164" fontId="61" fillId="0" borderId="12" xfId="2" applyNumberFormat="1" applyFont="1" applyBorder="1"/>
    <xf numFmtId="10" fontId="18" fillId="0" borderId="12" xfId="4" applyNumberFormat="1" applyFont="1" applyBorder="1"/>
    <xf numFmtId="10" fontId="18" fillId="0" borderId="10" xfId="4" applyNumberFormat="1" applyFont="1" applyBorder="1"/>
    <xf numFmtId="164" fontId="61" fillId="34" borderId="14" xfId="2" applyNumberFormat="1" applyFont="1" applyFill="1" applyBorder="1"/>
    <xf numFmtId="164" fontId="61" fillId="34" borderId="31" xfId="2" applyNumberFormat="1" applyFont="1" applyFill="1" applyBorder="1"/>
    <xf numFmtId="164" fontId="61" fillId="34" borderId="38" xfId="2" applyNumberFormat="1" applyFont="1" applyFill="1" applyBorder="1"/>
    <xf numFmtId="164" fontId="61" fillId="0" borderId="36" xfId="2" applyNumberFormat="1" applyFont="1" applyBorder="1"/>
    <xf numFmtId="164" fontId="61" fillId="0" borderId="35" xfId="2" applyNumberFormat="1" applyFont="1" applyBorder="1"/>
    <xf numFmtId="0" fontId="18" fillId="0" borderId="0" xfId="4" applyFont="1" applyFill="1"/>
    <xf numFmtId="0" fontId="18" fillId="0" borderId="33" xfId="4" applyFont="1" applyBorder="1"/>
    <xf numFmtId="43" fontId="61" fillId="34" borderId="16" xfId="1" applyFont="1" applyFill="1" applyBorder="1"/>
    <xf numFmtId="43" fontId="61" fillId="0" borderId="16" xfId="1" applyFont="1" applyBorder="1"/>
    <xf numFmtId="43" fontId="61" fillId="0" borderId="15" xfId="1" applyFont="1" applyBorder="1"/>
    <xf numFmtId="0" fontId="18" fillId="0" borderId="14" xfId="4" applyFont="1" applyBorder="1"/>
    <xf numFmtId="43" fontId="61" fillId="34" borderId="12" xfId="1" applyFont="1" applyFill="1" applyBorder="1"/>
    <xf numFmtId="43" fontId="61" fillId="0" borderId="12" xfId="1" applyFont="1" applyBorder="1"/>
    <xf numFmtId="43" fontId="61" fillId="0" borderId="11" xfId="1" applyFont="1" applyBorder="1"/>
    <xf numFmtId="0" fontId="18" fillId="35" borderId="10" xfId="4" applyFont="1" applyFill="1" applyBorder="1"/>
    <xf numFmtId="43" fontId="18" fillId="0" borderId="16" xfId="4" applyNumberFormat="1" applyFont="1" applyBorder="1"/>
    <xf numFmtId="0" fontId="18" fillId="0" borderId="14" xfId="4" applyFont="1" applyBorder="1" applyAlignment="1">
      <alignment horizontal="center"/>
    </xf>
    <xf numFmtId="0" fontId="18" fillId="0" borderId="14" xfId="4" applyFont="1" applyFill="1" applyBorder="1" applyAlignment="1">
      <alignment horizontal="center"/>
    </xf>
    <xf numFmtId="0" fontId="18" fillId="34" borderId="16" xfId="4" applyFont="1" applyFill="1" applyBorder="1"/>
    <xf numFmtId="0" fontId="18" fillId="34" borderId="15" xfId="4" applyFont="1" applyFill="1" applyBorder="1"/>
    <xf numFmtId="43" fontId="18" fillId="0" borderId="12" xfId="4" applyNumberFormat="1" applyFont="1" applyBorder="1"/>
    <xf numFmtId="0" fontId="18" fillId="34" borderId="12" xfId="4" applyFont="1" applyFill="1" applyBorder="1"/>
    <xf numFmtId="0" fontId="18" fillId="34" borderId="11" xfId="4" applyFont="1" applyFill="1" applyBorder="1"/>
    <xf numFmtId="0" fontId="18" fillId="33" borderId="10" xfId="4" applyFont="1" applyFill="1" applyBorder="1" applyAlignment="1">
      <alignment horizontal="center"/>
    </xf>
    <xf numFmtId="0" fontId="19" fillId="0" borderId="0" xfId="4" applyFont="1" applyAlignment="1">
      <alignment horizontal="left" wrapText="1"/>
    </xf>
    <xf numFmtId="15" fontId="23" fillId="34" borderId="0" xfId="4" applyNumberFormat="1" applyFont="1" applyFill="1" applyAlignment="1">
      <alignment horizontal="right" vertical="top"/>
    </xf>
    <xf numFmtId="0" fontId="18" fillId="0" borderId="0" xfId="4" applyFont="1" applyBorder="1"/>
    <xf numFmtId="0" fontId="19" fillId="0" borderId="0" xfId="4" applyFont="1" applyFill="1" applyBorder="1" applyAlignment="1">
      <alignment horizontal="center" vertical="center" wrapText="1"/>
    </xf>
    <xf numFmtId="0" fontId="18" fillId="0" borderId="0" xfId="4" applyFont="1" applyFill="1" applyBorder="1" applyAlignment="1">
      <alignment vertical="center" wrapText="1"/>
    </xf>
    <xf numFmtId="0" fontId="19" fillId="0" borderId="0" xfId="4" applyFont="1" applyFill="1" applyBorder="1" applyAlignment="1">
      <alignment horizontal="center" vertical="top" wrapText="1"/>
    </xf>
    <xf numFmtId="164" fontId="18" fillId="0" borderId="0" xfId="4" applyNumberFormat="1" applyFont="1"/>
    <xf numFmtId="0" fontId="22" fillId="0" borderId="0" xfId="4" applyFont="1" applyAlignment="1">
      <alignment horizontal="center"/>
    </xf>
    <xf numFmtId="0" fontId="19" fillId="0" borderId="0" xfId="4" applyFont="1" applyFill="1" applyAlignment="1">
      <alignment horizontal="left" vertical="center" wrapText="1"/>
    </xf>
    <xf numFmtId="0" fontId="18" fillId="0" borderId="0" xfId="4" applyFont="1" applyFill="1" applyAlignment="1">
      <alignment horizontal="left" vertical="top" wrapText="1"/>
    </xf>
    <xf numFmtId="0" fontId="19" fillId="0" borderId="0" xfId="4" applyFont="1" applyAlignment="1">
      <alignment horizontal="left" wrapText="1"/>
    </xf>
    <xf numFmtId="0" fontId="19" fillId="0" borderId="41" xfId="4" applyFont="1" applyFill="1" applyBorder="1" applyAlignment="1">
      <alignment horizontal="left"/>
    </xf>
    <xf numFmtId="0" fontId="19" fillId="0" borderId="40" xfId="4" applyFont="1" applyFill="1" applyBorder="1" applyAlignment="1">
      <alignment horizontal="left"/>
    </xf>
    <xf numFmtId="0" fontId="19" fillId="0" borderId="32" xfId="4" applyFont="1" applyFill="1" applyBorder="1" applyAlignment="1">
      <alignment vertical="top" wrapText="1"/>
    </xf>
    <xf numFmtId="0" fontId="19" fillId="0" borderId="29" xfId="4" applyFont="1" applyFill="1" applyBorder="1" applyAlignment="1">
      <alignment vertical="top" wrapText="1"/>
    </xf>
    <xf numFmtId="0" fontId="19" fillId="0" borderId="17" xfId="4" applyFont="1" applyFill="1" applyBorder="1" applyAlignment="1">
      <alignment vertical="top" wrapText="1"/>
    </xf>
    <xf numFmtId="0" fontId="19" fillId="0" borderId="16" xfId="4" applyFont="1" applyFill="1" applyBorder="1" applyAlignment="1">
      <alignment vertical="top" wrapText="1"/>
    </xf>
    <xf numFmtId="0" fontId="19" fillId="0" borderId="29" xfId="4" applyFont="1" applyFill="1" applyBorder="1" applyAlignment="1">
      <alignment horizontal="center" vertical="center" wrapText="1"/>
    </xf>
    <xf numFmtId="0" fontId="19" fillId="0" borderId="16" xfId="4" applyFont="1" applyFill="1" applyBorder="1" applyAlignment="1">
      <alignment horizontal="center" vertical="center" wrapText="1"/>
    </xf>
    <xf numFmtId="0" fontId="19" fillId="0" borderId="18" xfId="4" applyFont="1" applyFill="1" applyBorder="1" applyAlignment="1">
      <alignment horizontal="center" vertical="center" wrapText="1"/>
    </xf>
    <xf numFmtId="0" fontId="19" fillId="0" borderId="14" xfId="4" applyFont="1" applyFill="1" applyBorder="1" applyAlignment="1">
      <alignment horizontal="center" vertical="center" wrapText="1"/>
    </xf>
    <xf numFmtId="0" fontId="18" fillId="0" borderId="17" xfId="4" applyFont="1" applyBorder="1" applyAlignment="1">
      <alignment horizontal="left" vertical="center" wrapText="1"/>
    </xf>
    <xf numFmtId="0" fontId="18" fillId="0" borderId="16" xfId="4" applyFont="1" applyBorder="1" applyAlignment="1">
      <alignment horizontal="left" vertical="center" wrapText="1"/>
    </xf>
    <xf numFmtId="0" fontId="18" fillId="0" borderId="17" xfId="4" applyFont="1" applyFill="1" applyBorder="1" applyAlignment="1">
      <alignment horizontal="left" vertical="center" wrapText="1"/>
    </xf>
    <xf numFmtId="0" fontId="18" fillId="0" borderId="16" xfId="4" applyFont="1" applyFill="1" applyBorder="1" applyAlignment="1">
      <alignment horizontal="left" vertical="center" wrapText="1"/>
    </xf>
    <xf numFmtId="0" fontId="18" fillId="0" borderId="42" xfId="4" applyFont="1" applyBorder="1" applyAlignment="1">
      <alignment horizontal="left" vertical="center" wrapText="1"/>
    </xf>
    <xf numFmtId="0" fontId="18" fillId="0" borderId="31" xfId="4" applyFont="1" applyBorder="1" applyAlignment="1">
      <alignment horizontal="left" vertical="center" wrapText="1"/>
    </xf>
    <xf numFmtId="0" fontId="19" fillId="0" borderId="37" xfId="4" applyFont="1" applyBorder="1" applyAlignment="1">
      <alignment horizontal="left"/>
    </xf>
    <xf numFmtId="0" fontId="19" fillId="0" borderId="36" xfId="4" applyFont="1" applyBorder="1" applyAlignment="1">
      <alignment horizontal="left"/>
    </xf>
    <xf numFmtId="0" fontId="18" fillId="0" borderId="0" xfId="4" applyFont="1" applyAlignment="1">
      <alignment horizontal="left" vertical="center" wrapText="1"/>
    </xf>
    <xf numFmtId="0" fontId="18" fillId="0" borderId="0" xfId="4" applyFont="1" applyFill="1" applyAlignment="1">
      <alignment horizontal="left" vertical="top"/>
    </xf>
    <xf numFmtId="0" fontId="18" fillId="0" borderId="0" xfId="4" applyFont="1" applyAlignment="1">
      <alignment horizontal="left" vertical="top" wrapText="1"/>
    </xf>
    <xf numFmtId="0" fontId="19" fillId="0" borderId="23" xfId="4" applyFont="1" applyBorder="1" applyAlignment="1">
      <alignment horizontal="center"/>
    </xf>
    <xf numFmtId="0" fontId="19" fillId="0" borderId="32" xfId="4" applyFont="1" applyFill="1" applyBorder="1" applyAlignment="1">
      <alignment horizontal="left" vertical="center" wrapText="1"/>
    </xf>
    <xf numFmtId="0" fontId="19" fillId="0" borderId="29" xfId="4" applyFont="1" applyFill="1" applyBorder="1" applyAlignment="1">
      <alignment horizontal="left" vertical="center" wrapText="1"/>
    </xf>
    <xf numFmtId="0" fontId="19" fillId="0" borderId="17" xfId="4" applyFont="1" applyFill="1" applyBorder="1" applyAlignment="1">
      <alignment horizontal="left" vertical="center" wrapText="1"/>
    </xf>
    <xf numFmtId="0" fontId="19" fillId="0" borderId="16" xfId="4" applyFont="1" applyFill="1" applyBorder="1" applyAlignment="1">
      <alignment horizontal="left" vertical="center" wrapText="1"/>
    </xf>
    <xf numFmtId="0" fontId="19" fillId="0" borderId="30" xfId="4" applyFont="1" applyFill="1" applyBorder="1" applyAlignment="1">
      <alignment horizontal="center" vertical="center" wrapText="1"/>
    </xf>
    <xf numFmtId="0" fontId="18" fillId="0" borderId="30" xfId="4" applyFont="1" applyFill="1" applyBorder="1" applyAlignment="1">
      <alignment vertical="center" wrapText="1"/>
    </xf>
    <xf numFmtId="0" fontId="18" fillId="0" borderId="18" xfId="4" applyFont="1" applyFill="1" applyBorder="1" applyAlignment="1">
      <alignment vertical="center" wrapText="1"/>
    </xf>
    <xf numFmtId="0" fontId="18" fillId="0" borderId="16" xfId="4" applyFont="1" applyFill="1" applyBorder="1" applyAlignment="1">
      <alignment horizontal="center" vertical="center" wrapText="1"/>
    </xf>
    <xf numFmtId="0" fontId="19" fillId="0" borderId="28" xfId="4" applyFont="1" applyFill="1" applyBorder="1" applyAlignment="1">
      <alignment horizontal="left" vertical="center" wrapText="1"/>
    </xf>
    <xf numFmtId="0" fontId="19" fillId="0" borderId="27" xfId="4" applyFont="1" applyFill="1" applyBorder="1" applyAlignment="1">
      <alignment horizontal="left" vertical="center" wrapText="1"/>
    </xf>
    <xf numFmtId="0" fontId="18" fillId="0" borderId="28" xfId="4" applyFont="1" applyBorder="1" applyAlignment="1">
      <alignment horizontal="left"/>
    </xf>
    <xf numFmtId="0" fontId="18" fillId="0" borderId="27" xfId="4" applyFont="1" applyBorder="1" applyAlignment="1">
      <alignment horizontal="left"/>
    </xf>
    <xf numFmtId="0" fontId="18" fillId="0" borderId="28" xfId="4" applyFont="1" applyBorder="1" applyAlignment="1">
      <alignment horizontal="left" vertical="top" wrapText="1"/>
    </xf>
    <xf numFmtId="0" fontId="18" fillId="0" borderId="27" xfId="4" applyFont="1" applyBorder="1" applyAlignment="1">
      <alignment horizontal="left" vertical="top" wrapText="1"/>
    </xf>
    <xf numFmtId="0" fontId="18" fillId="0" borderId="28" xfId="4" applyFont="1" applyBorder="1" applyAlignment="1">
      <alignment vertical="top" wrapText="1"/>
    </xf>
    <xf numFmtId="0" fontId="18" fillId="0" borderId="27" xfId="4" applyFont="1" applyBorder="1" applyAlignment="1">
      <alignment vertical="top" wrapText="1"/>
    </xf>
    <xf numFmtId="0" fontId="18" fillId="0" borderId="26" xfId="4" applyFont="1" applyFill="1" applyBorder="1" applyAlignment="1">
      <alignment horizontal="left" vertical="top" wrapText="1"/>
    </xf>
    <xf numFmtId="0" fontId="18" fillId="0" borderId="25" xfId="4" applyFont="1" applyFill="1" applyBorder="1" applyAlignment="1">
      <alignment horizontal="left" vertical="top" wrapText="1"/>
    </xf>
    <xf numFmtId="0" fontId="19" fillId="0" borderId="24" xfId="4" applyFont="1" applyFill="1" applyBorder="1" applyAlignment="1">
      <alignment vertical="top" wrapText="1"/>
    </xf>
    <xf numFmtId="0" fontId="19" fillId="0" borderId="23" xfId="4" applyFont="1" applyFill="1" applyBorder="1" applyAlignment="1">
      <alignment vertical="top" wrapText="1"/>
    </xf>
    <xf numFmtId="0" fontId="19" fillId="0" borderId="22" xfId="4" applyFont="1" applyFill="1" applyBorder="1" applyAlignment="1">
      <alignment horizontal="center"/>
    </xf>
    <xf numFmtId="0" fontId="19" fillId="0" borderId="21" xfId="4" applyFont="1" applyFill="1" applyBorder="1" applyAlignment="1">
      <alignment horizontal="center"/>
    </xf>
    <xf numFmtId="0" fontId="19" fillId="0" borderId="20" xfId="4" applyFont="1" applyFill="1" applyBorder="1" applyAlignment="1">
      <alignment horizontal="center"/>
    </xf>
    <xf numFmtId="0" fontId="19" fillId="0" borderId="19"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8" fillId="0" borderId="13" xfId="4" applyFont="1" applyFill="1" applyBorder="1" applyAlignment="1">
      <alignment vertical="center" wrapText="1"/>
    </xf>
    <xf numFmtId="0" fontId="18" fillId="0" borderId="12" xfId="4" applyFont="1" applyFill="1" applyBorder="1" applyAlignment="1">
      <alignment vertical="center"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4"/>
    <cellStyle name="Normal 10 17" xfId="25344"/>
    <cellStyle name="Normal 10 17 2" xfId="25345"/>
    <cellStyle name="Normal 10 17 2 2" xfId="25346"/>
    <cellStyle name="Normal 10 17 3" xfId="25347"/>
    <cellStyle name="Normal 10 2" xfId="25348"/>
    <cellStyle name="Normal 10 2 2" xfId="25349"/>
    <cellStyle name="Normal 10 2 2 2" xfId="25350"/>
    <cellStyle name="Normal 10 2 3" xfId="25351"/>
    <cellStyle name="Normal 10 21" xfId="25352"/>
    <cellStyle name="Normal 10 21 2" xfId="25353"/>
    <cellStyle name="Normal 10 21 2 2" xfId="25354"/>
    <cellStyle name="Normal 10 21 3" xfId="25355"/>
    <cellStyle name="Normal 10 22" xfId="25356"/>
    <cellStyle name="Normal 10 22 2" xfId="25357"/>
    <cellStyle name="Normal 10 22 2 2" xfId="25358"/>
    <cellStyle name="Normal 10 22 3" xfId="25359"/>
    <cellStyle name="Normal 10 29" xfId="25360"/>
    <cellStyle name="Normal 10 29 2" xfId="25361"/>
    <cellStyle name="Normal 10 29 2 2" xfId="25362"/>
    <cellStyle name="Normal 10 29 3" xfId="25363"/>
    <cellStyle name="Normal 10 3" xfId="25364"/>
    <cellStyle name="Normal 10 3 2" xfId="25365"/>
    <cellStyle name="Normal 10 3 3" xfId="25366"/>
    <cellStyle name="Normal 10 4" xfId="25367"/>
    <cellStyle name="Normal 10 4 2" xfId="25368"/>
    <cellStyle name="Normal 10 4 3" xfId="25369"/>
    <cellStyle name="Normal 10 5" xfId="25370"/>
    <cellStyle name="Normal 10 5 2" xfId="25371"/>
    <cellStyle name="Normal 10 6" xfId="25372"/>
    <cellStyle name="Normal 100" xfId="25373"/>
    <cellStyle name="Normal 100 2" xfId="25374"/>
    <cellStyle name="Normal 100 2 2" xfId="25375"/>
    <cellStyle name="Normal 100 3" xfId="25376"/>
    <cellStyle name="Normal 101" xfId="25377"/>
    <cellStyle name="Normal 101 2" xfId="25378"/>
    <cellStyle name="Normal 102" xfId="25379"/>
    <cellStyle name="Normal 102 2" xfId="25380"/>
    <cellStyle name="Normal 103" xfId="25381"/>
    <cellStyle name="Normal 103 2" xfId="25382"/>
    <cellStyle name="Normal 104" xfId="25383"/>
    <cellStyle name="Normal 104 2" xfId="25384"/>
    <cellStyle name="Normal 104 2 2" xfId="25385"/>
    <cellStyle name="Normal 104 3" xfId="25386"/>
    <cellStyle name="Normal 105" xfId="25387"/>
    <cellStyle name="Normal 105 2" xfId="25388"/>
    <cellStyle name="Normal 105 2 2" xfId="25389"/>
    <cellStyle name="Normal 105 3" xfId="25390"/>
    <cellStyle name="Normal 106" xfId="25391"/>
    <cellStyle name="Normal 106 2" xfId="25392"/>
    <cellStyle name="Normal 106 2 2" xfId="25393"/>
    <cellStyle name="Normal 106 3" xfId="25394"/>
    <cellStyle name="Normal 106 3 2" xfId="25395"/>
    <cellStyle name="Normal 106 4" xfId="25396"/>
    <cellStyle name="Normal 106 4 2" xfId="25397"/>
    <cellStyle name="Normal 106 5" xfId="25398"/>
    <cellStyle name="Normal 106 5 2" xfId="25399"/>
    <cellStyle name="Normal 106 5 2 2" xfId="25400"/>
    <cellStyle name="Normal 106 5 2 3" xfId="25401"/>
    <cellStyle name="Normal 106 5 3" xfId="25402"/>
    <cellStyle name="Normal 106 5 4" xfId="25403"/>
    <cellStyle name="Normal 106 6" xfId="25404"/>
    <cellStyle name="Normal 106 6 2" xfId="25405"/>
    <cellStyle name="Normal 106 6 3" xfId="25406"/>
    <cellStyle name="Normal 106 7" xfId="25407"/>
    <cellStyle name="Normal 106 8" xfId="25408"/>
    <cellStyle name="Normal 106 9" xfId="25409"/>
    <cellStyle name="Normal 107" xfId="25410"/>
    <cellStyle name="Normal 107 2" xfId="25411"/>
    <cellStyle name="Normal 107 2 2" xfId="25412"/>
    <cellStyle name="Normal 107 3" xfId="25413"/>
    <cellStyle name="Normal 107 3 2" xfId="25414"/>
    <cellStyle name="Normal 107 3 2 2" xfId="25415"/>
    <cellStyle name="Normal 107 3 2 3" xfId="25416"/>
    <cellStyle name="Normal 107 3 3" xfId="25417"/>
    <cellStyle name="Normal 107 3 4" xfId="25418"/>
    <cellStyle name="Normal 107 4" xfId="25419"/>
    <cellStyle name="Normal 107 4 2" xfId="25420"/>
    <cellStyle name="Normal 107 4 3" xfId="25421"/>
    <cellStyle name="Normal 107 5" xfId="25422"/>
    <cellStyle name="Normal 107 6" xfId="25423"/>
    <cellStyle name="Normal 107 7" xfId="25424"/>
    <cellStyle name="Normal 108" xfId="25425"/>
    <cellStyle name="Normal 108 2" xfId="25426"/>
    <cellStyle name="Normal 108 2 2" xfId="25427"/>
    <cellStyle name="Normal 108 3" xfId="25428"/>
    <cellStyle name="Normal 109" xfId="25429"/>
    <cellStyle name="Normal 109 2" xfId="25430"/>
    <cellStyle name="Normal 109 2 2" xfId="25431"/>
    <cellStyle name="Normal 109 3" xfId="25432"/>
    <cellStyle name="Normal 11" xfId="25433"/>
    <cellStyle name="Normal 11 2" xfId="25434"/>
    <cellStyle name="Normal 11 2 2" xfId="25435"/>
    <cellStyle name="Normal 11 2 2 2" xfId="25436"/>
    <cellStyle name="Normal 11 2 3" xfId="25437"/>
    <cellStyle name="Normal 11 2 4" xfId="25438"/>
    <cellStyle name="Normal 11 3" xfId="25439"/>
    <cellStyle name="Normal 11 3 2" xfId="25440"/>
    <cellStyle name="Normal 11 3 3" xfId="25441"/>
    <cellStyle name="Normal 11 4" xfId="25442"/>
    <cellStyle name="Normal 11 4 2" xfId="25443"/>
    <cellStyle name="Normal 11 4 2 2" xfId="25444"/>
    <cellStyle name="Normal 11 4 3" xfId="25445"/>
    <cellStyle name="Normal 11 4 4" xfId="25446"/>
    <cellStyle name="Normal 11 4 5" xfId="25447"/>
    <cellStyle name="Normal 11 5" xfId="25448"/>
    <cellStyle name="Normal 110" xfId="25449"/>
    <cellStyle name="Normal 110 2" xfId="25450"/>
    <cellStyle name="Normal 110 2 2" xfId="25451"/>
    <cellStyle name="Normal 110 2 3" xfId="25452"/>
    <cellStyle name="Normal 110 3" xfId="25453"/>
    <cellStyle name="Normal 110 3 2" xfId="25454"/>
    <cellStyle name="Normal 110 4" xfId="25455"/>
    <cellStyle name="Normal 110 5" xfId="25456"/>
    <cellStyle name="Normal 111" xfId="25457"/>
    <cellStyle name="Normal 111 2" xfId="25458"/>
    <cellStyle name="Normal 111 2 2" xfId="25459"/>
    <cellStyle name="Normal 111 3" xfId="25460"/>
    <cellStyle name="Normal 112" xfId="25461"/>
    <cellStyle name="Normal 112 2" xfId="25462"/>
    <cellStyle name="Normal 112 2 2" xfId="25463"/>
    <cellStyle name="Normal 112 3" xfId="25464"/>
    <cellStyle name="Normal 113" xfId="25465"/>
    <cellStyle name="Normal 113 2" xfId="25466"/>
    <cellStyle name="Normal 113 2 2" xfId="25467"/>
    <cellStyle name="Normal 113 3" xfId="25468"/>
    <cellStyle name="Normal 114" xfId="25469"/>
    <cellStyle name="Normal 114 2" xfId="25470"/>
    <cellStyle name="Normal 114 2 2" xfId="25471"/>
    <cellStyle name="Normal 114 3" xfId="25472"/>
    <cellStyle name="Normal 115" xfId="25473"/>
    <cellStyle name="Normal 115 2" xfId="25474"/>
    <cellStyle name="Normal 115 2 2" xfId="25475"/>
    <cellStyle name="Normal 115 3" xfId="25476"/>
    <cellStyle name="Normal 116" xfId="25477"/>
    <cellStyle name="Normal 116 2" xfId="25478"/>
    <cellStyle name="Normal 116 2 2" xfId="25479"/>
    <cellStyle name="Normal 116 3" xfId="25480"/>
    <cellStyle name="Normal 117" xfId="25481"/>
    <cellStyle name="Normal 117 2" xfId="25482"/>
    <cellStyle name="Normal 117 2 2" xfId="25483"/>
    <cellStyle name="Normal 117 3" xfId="25484"/>
    <cellStyle name="Normal 118" xfId="25485"/>
    <cellStyle name="Normal 118 2" xfId="25486"/>
    <cellStyle name="Normal 118 2 2" xfId="25487"/>
    <cellStyle name="Normal 118 3" xfId="25488"/>
    <cellStyle name="Normal 119" xfId="25489"/>
    <cellStyle name="Normal 119 2" xfId="25490"/>
    <cellStyle name="Normal 119 2 2" xfId="25491"/>
    <cellStyle name="Normal 119 3" xfId="25492"/>
    <cellStyle name="Normal 12" xfId="25493"/>
    <cellStyle name="Normal 12 2" xfId="25494"/>
    <cellStyle name="Normal 12 2 2" xfId="25495"/>
    <cellStyle name="Normal 12 2 2 2" xfId="25496"/>
    <cellStyle name="Normal 12 2 3" xfId="25497"/>
    <cellStyle name="Normal 12 3" xfId="25498"/>
    <cellStyle name="Normal 12 3 2" xfId="25499"/>
    <cellStyle name="Normal 12 3 3" xfId="25500"/>
    <cellStyle name="Normal 12 4" xfId="25501"/>
    <cellStyle name="Normal 12 4 2" xfId="25502"/>
    <cellStyle name="Normal 12 4 3" xfId="25503"/>
    <cellStyle name="Normal 12 5" xfId="25504"/>
    <cellStyle name="Normal 12 5 2" xfId="25505"/>
    <cellStyle name="Normal 120" xfId="25506"/>
    <cellStyle name="Normal 120 2" xfId="25507"/>
    <cellStyle name="Normal 120 2 2" xfId="25508"/>
    <cellStyle name="Normal 120 3" xfId="25509"/>
    <cellStyle name="Normal 121" xfId="25510"/>
    <cellStyle name="Normal 121 2" xfId="25511"/>
    <cellStyle name="Normal 121 2 2" xfId="25512"/>
    <cellStyle name="Normal 121 3" xfId="25513"/>
    <cellStyle name="Normal 122" xfId="25514"/>
    <cellStyle name="Normal 122 2" xfId="25515"/>
    <cellStyle name="Normal 122 2 2" xfId="25516"/>
    <cellStyle name="Normal 122 3" xfId="25517"/>
    <cellStyle name="Normal 123" xfId="25518"/>
    <cellStyle name="Normal 123 2" xfId="25519"/>
    <cellStyle name="Normal 123 2 2" xfId="25520"/>
    <cellStyle name="Normal 124" xfId="25521"/>
    <cellStyle name="Normal 124 2" xfId="25522"/>
    <cellStyle name="Normal 124 2 2" xfId="25523"/>
    <cellStyle name="Normal 125" xfId="25524"/>
    <cellStyle name="Normal 125 2" xfId="25525"/>
    <cellStyle name="Normal 125 2 2" xfId="25526"/>
    <cellStyle name="Normal 126" xfId="25527"/>
    <cellStyle name="Normal 126 2" xfId="25528"/>
    <cellStyle name="Normal 126 2 2" xfId="25529"/>
    <cellStyle name="Normal 127" xfId="25530"/>
    <cellStyle name="Normal 127 2" xfId="25531"/>
    <cellStyle name="Normal 127 2 2" xfId="25532"/>
    <cellStyle name="Normal 128" xfId="25533"/>
    <cellStyle name="Normal 128 2" xfId="25534"/>
    <cellStyle name="Normal 128 2 2" xfId="25535"/>
    <cellStyle name="Normal 129" xfId="25536"/>
    <cellStyle name="Normal 129 2" xfId="25537"/>
    <cellStyle name="Normal 129 2 2" xfId="25538"/>
    <cellStyle name="Normal 13" xfId="25539"/>
    <cellStyle name="Normal 13 10" xfId="25540"/>
    <cellStyle name="Normal 13 11" xfId="25541"/>
    <cellStyle name="Normal 13 12" xfId="25542"/>
    <cellStyle name="Normal 13 13" xfId="25543"/>
    <cellStyle name="Normal 13 14" xfId="25544"/>
    <cellStyle name="Normal 13 15" xfId="25545"/>
    <cellStyle name="Normal 13 16" xfId="25546"/>
    <cellStyle name="Normal 13 17" xfId="25547"/>
    <cellStyle name="Normal 13 17 2" xfId="25548"/>
    <cellStyle name="Normal 13 17 3" xfId="25549"/>
    <cellStyle name="Normal 13 17 4" xfId="25550"/>
    <cellStyle name="Normal 13 18" xfId="25551"/>
    <cellStyle name="Normal 13 19" xfId="25552"/>
    <cellStyle name="Normal 13 2" xfId="25553"/>
    <cellStyle name="Normal 13 2 2" xfId="25554"/>
    <cellStyle name="Normal 13 2 2 2" xfId="25555"/>
    <cellStyle name="Normal 13 2 2 2 2" xfId="25556"/>
    <cellStyle name="Normal 13 2 2 3" xfId="25557"/>
    <cellStyle name="Normal 13 2 2 4" xfId="25558"/>
    <cellStyle name="Normal 13 2 2 5" xfId="25559"/>
    <cellStyle name="Normal 13 2 3" xfId="25560"/>
    <cellStyle name="Normal 13 2 3 2" xfId="25561"/>
    <cellStyle name="Normal 13 2 3 3" xfId="25562"/>
    <cellStyle name="Normal 13 2 4" xfId="25563"/>
    <cellStyle name="Normal 13 2 4 2" xfId="25564"/>
    <cellStyle name="Normal 13 2 5" xfId="25565"/>
    <cellStyle name="Normal 13 2 6" xfId="25566"/>
    <cellStyle name="Normal 13 20" xfId="25567"/>
    <cellStyle name="Normal 13 21" xfId="25568"/>
    <cellStyle name="Normal 13 22" xfId="25569"/>
    <cellStyle name="Normal 13 23" xfId="25570"/>
    <cellStyle name="Normal 13 24" xfId="25571"/>
    <cellStyle name="Normal 13 3" xfId="25572"/>
    <cellStyle name="Normal 13 3 2" xfId="25573"/>
    <cellStyle name="Normal 13 3 2 2" xfId="25574"/>
    <cellStyle name="Normal 13 3 3" xfId="25575"/>
    <cellStyle name="Normal 13 3 3 2" xfId="25576"/>
    <cellStyle name="Normal 13 3 4" xfId="25577"/>
    <cellStyle name="Normal 13 3 5" xfId="25578"/>
    <cellStyle name="Normal 13 4" xfId="25579"/>
    <cellStyle name="Normal 13 4 2" xfId="25580"/>
    <cellStyle name="Normal 13 4 3" xfId="25581"/>
    <cellStyle name="Normal 13 5" xfId="25582"/>
    <cellStyle name="Normal 13 6" xfId="25583"/>
    <cellStyle name="Normal 13 6 2" xfId="25584"/>
    <cellStyle name="Normal 13 7" xfId="25585"/>
    <cellStyle name="Normal 13 8" xfId="25586"/>
    <cellStyle name="Normal 13 9" xfId="25587"/>
    <cellStyle name="Normal 130" xfId="25588"/>
    <cellStyle name="Normal 130 2" xfId="25589"/>
    <cellStyle name="Normal 130 2 2" xfId="25590"/>
    <cellStyle name="Normal 131" xfId="25591"/>
    <cellStyle name="Normal 131 2" xfId="25592"/>
    <cellStyle name="Normal 131 2 2" xfId="25593"/>
    <cellStyle name="Normal 132" xfId="25594"/>
    <cellStyle name="Normal 132 2" xfId="25595"/>
    <cellStyle name="Normal 132 2 2" xfId="25596"/>
    <cellStyle name="Normal 133" xfId="25597"/>
    <cellStyle name="Normal 133 2" xfId="25598"/>
    <cellStyle name="Normal 133 2 2" xfId="25599"/>
    <cellStyle name="Normal 134" xfId="25600"/>
    <cellStyle name="Normal 134 2" xfId="25601"/>
    <cellStyle name="Normal 134 2 2" xfId="25602"/>
    <cellStyle name="Normal 135" xfId="25603"/>
    <cellStyle name="Normal 135 2" xfId="25604"/>
    <cellStyle name="Normal 135 2 2" xfId="25605"/>
    <cellStyle name="Normal 135 3" xfId="25606"/>
    <cellStyle name="Normal 136" xfId="25607"/>
    <cellStyle name="Normal 136 2" xfId="25608"/>
    <cellStyle name="Normal 136 2 2" xfId="25609"/>
    <cellStyle name="Normal 136 3" xfId="25610"/>
    <cellStyle name="Normal 136 3 2" xfId="25611"/>
    <cellStyle name="Normal 136 3 2 2" xfId="25612"/>
    <cellStyle name="Normal 136 3 2 3" xfId="25613"/>
    <cellStyle name="Normal 136 3 3" xfId="25614"/>
    <cellStyle name="Normal 136 3 4" xfId="25615"/>
    <cellStyle name="Normal 136 4" xfId="25616"/>
    <cellStyle name="Normal 136 4 2" xfId="25617"/>
    <cellStyle name="Normal 136 4 3" xfId="25618"/>
    <cellStyle name="Normal 136 5" xfId="25619"/>
    <cellStyle name="Normal 136 6" xfId="25620"/>
    <cellStyle name="Normal 137" xfId="25621"/>
    <cellStyle name="Normal 137 2" xfId="25622"/>
    <cellStyle name="Normal 137 2 2" xfId="25623"/>
    <cellStyle name="Normal 137 3" xfId="25624"/>
    <cellStyle name="Normal 137 3 2" xfId="25625"/>
    <cellStyle name="Normal 137 3 2 2" xfId="25626"/>
    <cellStyle name="Normal 137 3 2 3" xfId="25627"/>
    <cellStyle name="Normal 137 3 3" xfId="25628"/>
    <cellStyle name="Normal 137 3 4" xfId="25629"/>
    <cellStyle name="Normal 137 4" xfId="25630"/>
    <cellStyle name="Normal 137 4 2" xfId="25631"/>
    <cellStyle name="Normal 137 4 3" xfId="25632"/>
    <cellStyle name="Normal 137 5" xfId="25633"/>
    <cellStyle name="Normal 137 6" xfId="25634"/>
    <cellStyle name="Normal 138" xfId="25635"/>
    <cellStyle name="Normal 138 2" xfId="25636"/>
    <cellStyle name="Normal 138 2 2" xfId="25637"/>
    <cellStyle name="Normal 138 3" xfId="25638"/>
    <cellStyle name="Normal 138 3 2" xfId="25639"/>
    <cellStyle name="Normal 138 3 2 2" xfId="25640"/>
    <cellStyle name="Normal 138 3 2 3" xfId="25641"/>
    <cellStyle name="Normal 138 3 3" xfId="25642"/>
    <cellStyle name="Normal 138 3 4" xfId="25643"/>
    <cellStyle name="Normal 138 4" xfId="25644"/>
    <cellStyle name="Normal 138 4 2" xfId="25645"/>
    <cellStyle name="Normal 138 4 3" xfId="25646"/>
    <cellStyle name="Normal 138 5" xfId="25647"/>
    <cellStyle name="Normal 138 6" xfId="25648"/>
    <cellStyle name="Normal 139" xfId="25649"/>
    <cellStyle name="Normal 139 2" xfId="25650"/>
    <cellStyle name="Normal 139 2 2" xfId="25651"/>
    <cellStyle name="Normal 139 3" xfId="25652"/>
    <cellStyle name="Normal 139 3 2" xfId="25653"/>
    <cellStyle name="Normal 139 3 2 2" xfId="25654"/>
    <cellStyle name="Normal 139 3 2 3" xfId="25655"/>
    <cellStyle name="Normal 139 3 3" xfId="25656"/>
    <cellStyle name="Normal 139 3 4" xfId="25657"/>
    <cellStyle name="Normal 139 4" xfId="25658"/>
    <cellStyle name="Normal 139 4 2" xfId="25659"/>
    <cellStyle name="Normal 139 4 3" xfId="25660"/>
    <cellStyle name="Normal 139 5" xfId="25661"/>
    <cellStyle name="Normal 139 6" xfId="25662"/>
    <cellStyle name="Normal 14" xfId="25663"/>
    <cellStyle name="Normal 14 2" xfId="25664"/>
    <cellStyle name="Normal 14 2 2" xfId="25665"/>
    <cellStyle name="Normal 14 2 2 2" xfId="25666"/>
    <cellStyle name="Normal 14 2 3" xfId="25667"/>
    <cellStyle name="Normal 14 2 4" xfId="25668"/>
    <cellStyle name="Normal 14 3" xfId="25669"/>
    <cellStyle name="Normal 14 3 2" xfId="25670"/>
    <cellStyle name="Normal 14 3 3" xfId="25671"/>
    <cellStyle name="Normal 14 4" xfId="25672"/>
    <cellStyle name="Normal 14 4 2" xfId="25673"/>
    <cellStyle name="Normal 14 4 3" xfId="25674"/>
    <cellStyle name="Normal 14 4 4" xfId="25675"/>
    <cellStyle name="Normal 14 5" xfId="25676"/>
    <cellStyle name="Normal 14 5 2" xfId="25677"/>
    <cellStyle name="Normal 140" xfId="25678"/>
    <cellStyle name="Normal 140 2" xfId="25679"/>
    <cellStyle name="Normal 140 2 2" xfId="25680"/>
    <cellStyle name="Normal 140 3" xfId="25681"/>
    <cellStyle name="Normal 140 3 2" xfId="25682"/>
    <cellStyle name="Normal 140 3 2 2" xfId="25683"/>
    <cellStyle name="Normal 140 3 2 3" xfId="25684"/>
    <cellStyle name="Normal 140 3 3" xfId="25685"/>
    <cellStyle name="Normal 140 3 4" xfId="25686"/>
    <cellStyle name="Normal 140 4" xfId="25687"/>
    <cellStyle name="Normal 140 4 2" xfId="25688"/>
    <cellStyle name="Normal 140 4 3" xfId="25689"/>
    <cellStyle name="Normal 140 5" xfId="25690"/>
    <cellStyle name="Normal 140 6" xfId="25691"/>
    <cellStyle name="Normal 141" xfId="25692"/>
    <cellStyle name="Normal 141 2" xfId="25693"/>
    <cellStyle name="Normal 141 2 2" xfId="25694"/>
    <cellStyle name="Normal 141 3" xfId="25695"/>
    <cellStyle name="Normal 141 3 2" xfId="25696"/>
    <cellStyle name="Normal 141 3 2 2" xfId="25697"/>
    <cellStyle name="Normal 141 3 2 3" xfId="25698"/>
    <cellStyle name="Normal 141 3 3" xfId="25699"/>
    <cellStyle name="Normal 141 3 4" xfId="25700"/>
    <cellStyle name="Normal 141 4" xfId="25701"/>
    <cellStyle name="Normal 141 4 2" xfId="25702"/>
    <cellStyle name="Normal 141 4 3" xfId="25703"/>
    <cellStyle name="Normal 141 5" xfId="25704"/>
    <cellStyle name="Normal 141 6" xfId="25705"/>
    <cellStyle name="Normal 142" xfId="25706"/>
    <cellStyle name="Normal 142 2" xfId="25707"/>
    <cellStyle name="Normal 142 2 2" xfId="25708"/>
    <cellStyle name="Normal 142 3" xfId="25709"/>
    <cellStyle name="Normal 142 3 2" xfId="25710"/>
    <cellStyle name="Normal 142 3 2 2" xfId="25711"/>
    <cellStyle name="Normal 142 3 2 3" xfId="25712"/>
    <cellStyle name="Normal 142 3 3" xfId="25713"/>
    <cellStyle name="Normal 142 3 4" xfId="25714"/>
    <cellStyle name="Normal 142 4" xfId="25715"/>
    <cellStyle name="Normal 142 4 2" xfId="25716"/>
    <cellStyle name="Normal 142 4 3" xfId="25717"/>
    <cellStyle name="Normal 142 5" xfId="25718"/>
    <cellStyle name="Normal 142 6" xfId="25719"/>
    <cellStyle name="Normal 143" xfId="25720"/>
    <cellStyle name="Normal 143 2" xfId="25721"/>
    <cellStyle name="Normal 143 2 2" xfId="25722"/>
    <cellStyle name="Normal 143 3" xfId="25723"/>
    <cellStyle name="Normal 143 3 2" xfId="25724"/>
    <cellStyle name="Normal 143 3 2 2" xfId="25725"/>
    <cellStyle name="Normal 143 3 2 3" xfId="25726"/>
    <cellStyle name="Normal 143 3 3" xfId="25727"/>
    <cellStyle name="Normal 143 3 4" xfId="25728"/>
    <cellStyle name="Normal 143 4" xfId="25729"/>
    <cellStyle name="Normal 143 4 2" xfId="25730"/>
    <cellStyle name="Normal 143 4 3" xfId="25731"/>
    <cellStyle name="Normal 143 5" xfId="25732"/>
    <cellStyle name="Normal 143 6" xfId="25733"/>
    <cellStyle name="Normal 144" xfId="25734"/>
    <cellStyle name="Normal 144 2" xfId="25735"/>
    <cellStyle name="Normal 144 2 2" xfId="25736"/>
    <cellStyle name="Normal 144 3" xfId="25737"/>
    <cellStyle name="Normal 144 3 2" xfId="25738"/>
    <cellStyle name="Normal 144 3 2 2" xfId="25739"/>
    <cellStyle name="Normal 144 3 2 3" xfId="25740"/>
    <cellStyle name="Normal 144 3 3" xfId="25741"/>
    <cellStyle name="Normal 144 3 4" xfId="25742"/>
    <cellStyle name="Normal 144 4" xfId="25743"/>
    <cellStyle name="Normal 144 4 2" xfId="25744"/>
    <cellStyle name="Normal 144 4 3" xfId="25745"/>
    <cellStyle name="Normal 144 5" xfId="25746"/>
    <cellStyle name="Normal 144 6" xfId="25747"/>
    <cellStyle name="Normal 145" xfId="25748"/>
    <cellStyle name="Normal 145 2" xfId="25749"/>
    <cellStyle name="Normal 145 2 2" xfId="25750"/>
    <cellStyle name="Normal 145 3" xfId="25751"/>
    <cellStyle name="Normal 145 3 2" xfId="25752"/>
    <cellStyle name="Normal 145 3 2 2" xfId="25753"/>
    <cellStyle name="Normal 145 3 2 3" xfId="25754"/>
    <cellStyle name="Normal 145 3 3" xfId="25755"/>
    <cellStyle name="Normal 145 3 4" xfId="25756"/>
    <cellStyle name="Normal 145 4" xfId="25757"/>
    <cellStyle name="Normal 145 4 2" xfId="25758"/>
    <cellStyle name="Normal 145 4 3" xfId="25759"/>
    <cellStyle name="Normal 145 5" xfId="25760"/>
    <cellStyle name="Normal 145 6" xfId="25761"/>
    <cellStyle name="Normal 146" xfId="25762"/>
    <cellStyle name="Normal 146 2" xfId="25763"/>
    <cellStyle name="Normal 146 2 2" xfId="25764"/>
    <cellStyle name="Normal 146 3" xfId="25765"/>
    <cellStyle name="Normal 146 3 2" xfId="25766"/>
    <cellStyle name="Normal 146 3 2 2" xfId="25767"/>
    <cellStyle name="Normal 146 3 2 3" xfId="25768"/>
    <cellStyle name="Normal 146 3 3" xfId="25769"/>
    <cellStyle name="Normal 146 3 4" xfId="25770"/>
    <cellStyle name="Normal 146 4" xfId="25771"/>
    <cellStyle name="Normal 146 4 2" xfId="25772"/>
    <cellStyle name="Normal 146 4 3" xfId="25773"/>
    <cellStyle name="Normal 146 5" xfId="25774"/>
    <cellStyle name="Normal 146 6" xfId="25775"/>
    <cellStyle name="Normal 147" xfId="25776"/>
    <cellStyle name="Normal 147 2" xfId="25777"/>
    <cellStyle name="Normal 147 2 2" xfId="25778"/>
    <cellStyle name="Normal 147 3" xfId="25779"/>
    <cellStyle name="Normal 147 3 2" xfId="25780"/>
    <cellStyle name="Normal 147 3 2 2" xfId="25781"/>
    <cellStyle name="Normal 147 3 2 3" xfId="25782"/>
    <cellStyle name="Normal 147 3 3" xfId="25783"/>
    <cellStyle name="Normal 147 3 4" xfId="25784"/>
    <cellStyle name="Normal 147 4" xfId="25785"/>
    <cellStyle name="Normal 147 4 2" xfId="25786"/>
    <cellStyle name="Normal 147 4 3" xfId="25787"/>
    <cellStyle name="Normal 147 5" xfId="25788"/>
    <cellStyle name="Normal 147 6" xfId="25789"/>
    <cellStyle name="Normal 148" xfId="25790"/>
    <cellStyle name="Normal 148 2" xfId="25791"/>
    <cellStyle name="Normal 149" xfId="25792"/>
    <cellStyle name="Normal 149 2" xfId="25793"/>
    <cellStyle name="Normal 15" xfId="25794"/>
    <cellStyle name="Normal 15 2" xfId="25795"/>
    <cellStyle name="Normal 15 2 2" xfId="25796"/>
    <cellStyle name="Normal 15 2 2 2" xfId="25797"/>
    <cellStyle name="Normal 15 2 3" xfId="25798"/>
    <cellStyle name="Normal 15 3" xfId="25799"/>
    <cellStyle name="Normal 15 3 2" xfId="25800"/>
    <cellStyle name="Normal 15 3 3" xfId="25801"/>
    <cellStyle name="Normal 15 4" xfId="25802"/>
    <cellStyle name="Normal 15 4 2" xfId="25803"/>
    <cellStyle name="Normal 15 4 3" xfId="25804"/>
    <cellStyle name="Normal 15 5" xfId="25805"/>
    <cellStyle name="Normal 15 5 2" xfId="25806"/>
    <cellStyle name="Normal 150" xfId="25807"/>
    <cellStyle name="Normal 150 2" xfId="25808"/>
    <cellStyle name="Normal 151" xfId="25809"/>
    <cellStyle name="Normal 151 2" xfId="25810"/>
    <cellStyle name="Normal 152" xfId="25811"/>
    <cellStyle name="Normal 152 2" xfId="25812"/>
    <cellStyle name="Normal 153" xfId="25813"/>
    <cellStyle name="Normal 153 2" xfId="25814"/>
    <cellStyle name="Normal 154" xfId="25815"/>
    <cellStyle name="Normal 154 2" xfId="25816"/>
    <cellStyle name="Normal 155" xfId="25817"/>
    <cellStyle name="Normal 155 2" xfId="25818"/>
    <cellStyle name="Normal 156" xfId="25819"/>
    <cellStyle name="Normal 156 2" xfId="25820"/>
    <cellStyle name="Normal 157" xfId="25821"/>
    <cellStyle name="Normal 157 2" xfId="25822"/>
    <cellStyle name="Normal 158" xfId="25823"/>
    <cellStyle name="Normal 158 2" xfId="25824"/>
    <cellStyle name="Normal 159" xfId="25825"/>
    <cellStyle name="Normal 159 2" xfId="25826"/>
    <cellStyle name="Normal 16" xfId="25827"/>
    <cellStyle name="Normal 16 2" xfId="25828"/>
    <cellStyle name="Normal 16 2 2" xfId="25829"/>
    <cellStyle name="Normal 16 2 2 2" xfId="25830"/>
    <cellStyle name="Normal 16 2 2 2 2" xfId="25831"/>
    <cellStyle name="Normal 16 2 2 2 3" xfId="25832"/>
    <cellStyle name="Normal 16 2 2 3" xfId="25833"/>
    <cellStyle name="Normal 16 2 3" xfId="25834"/>
    <cellStyle name="Normal 16 3" xfId="25835"/>
    <cellStyle name="Normal 16 3 2" xfId="25836"/>
    <cellStyle name="Normal 16 3 2 2" xfId="25837"/>
    <cellStyle name="Normal 16 3 3" xfId="25838"/>
    <cellStyle name="Normal 16 3 4" xfId="25839"/>
    <cellStyle name="Normal 16 4" xfId="25840"/>
    <cellStyle name="Normal 16 4 2" xfId="25841"/>
    <cellStyle name="Normal 16 4 2 2" xfId="25842"/>
    <cellStyle name="Normal 16 4 2 3" xfId="25843"/>
    <cellStyle name="Normal 16 4 3" xfId="25844"/>
    <cellStyle name="Normal 160" xfId="25845"/>
    <cellStyle name="Normal 160 2" xfId="25846"/>
    <cellStyle name="Normal 161" xfId="25847"/>
    <cellStyle name="Normal 161 2" xfId="25848"/>
    <cellStyle name="Normal 162" xfId="25849"/>
    <cellStyle name="Normal 162 2" xfId="25850"/>
    <cellStyle name="Normal 163" xfId="25851"/>
    <cellStyle name="Normal 163 2" xfId="25852"/>
    <cellStyle name="Normal 164" xfId="25853"/>
    <cellStyle name="Normal 164 2" xfId="25854"/>
    <cellStyle name="Normal 165" xfId="25855"/>
    <cellStyle name="Normal 165 2" xfId="25856"/>
    <cellStyle name="Normal 166" xfId="25857"/>
    <cellStyle name="Normal 166 2" xfId="25858"/>
    <cellStyle name="Normal 167" xfId="25859"/>
    <cellStyle name="Normal 167 2" xfId="25860"/>
    <cellStyle name="Normal 168" xfId="25861"/>
    <cellStyle name="Normal 168 2" xfId="25862"/>
    <cellStyle name="Normal 169" xfId="25863"/>
    <cellStyle name="Normal 169 2" xfId="25864"/>
    <cellStyle name="Normal 17" xfId="25865"/>
    <cellStyle name="Normal 17 2" xfId="25866"/>
    <cellStyle name="Normal 17 2 2" xfId="25867"/>
    <cellStyle name="Normal 17 2 2 2" xfId="25868"/>
    <cellStyle name="Normal 17 2 3" xfId="25869"/>
    <cellStyle name="Normal 17 3" xfId="25870"/>
    <cellStyle name="Normal 17 3 2" xfId="25871"/>
    <cellStyle name="Normal 17 3 3" xfId="25872"/>
    <cellStyle name="Normal 17 4" xfId="25873"/>
    <cellStyle name="Normal 17 4 2" xfId="25874"/>
    <cellStyle name="Normal 17 5" xfId="25875"/>
    <cellStyle name="Normal 170" xfId="25876"/>
    <cellStyle name="Normal 170 2" xfId="25877"/>
    <cellStyle name="Normal 171" xfId="25878"/>
    <cellStyle name="Normal 171 2" xfId="25879"/>
    <cellStyle name="Normal 172" xfId="25880"/>
    <cellStyle name="Normal 172 2" xfId="25881"/>
    <cellStyle name="Normal 173" xfId="25882"/>
    <cellStyle name="Normal 173 2" xfId="25883"/>
    <cellStyle name="Normal 174" xfId="25884"/>
    <cellStyle name="Normal 174 2" xfId="25885"/>
    <cellStyle name="Normal 175" xfId="25886"/>
    <cellStyle name="Normal 175 2" xfId="25887"/>
    <cellStyle name="Normal 176" xfId="25888"/>
    <cellStyle name="Normal 176 2" xfId="25889"/>
    <cellStyle name="Normal 177" xfId="25890"/>
    <cellStyle name="Normal 177 2" xfId="25891"/>
    <cellStyle name="Normal 178" xfId="25892"/>
    <cellStyle name="Normal 178 2" xfId="25893"/>
    <cellStyle name="Normal 179" xfId="25894"/>
    <cellStyle name="Normal 179 2" xfId="25895"/>
    <cellStyle name="Normal 18" xfId="25896"/>
    <cellStyle name="Normal 18 10" xfId="25897"/>
    <cellStyle name="Normal 18 10 2" xfId="25898"/>
    <cellStyle name="Normal 18 10 3" xfId="25899"/>
    <cellStyle name="Normal 18 10 4" xfId="25900"/>
    <cellStyle name="Normal 18 10 5" xfId="25901"/>
    <cellStyle name="Normal 18 10 6" xfId="25902"/>
    <cellStyle name="Normal 18 10 7" xfId="25903"/>
    <cellStyle name="Normal 18 10 8" xfId="25904"/>
    <cellStyle name="Normal 18 11" xfId="25905"/>
    <cellStyle name="Normal 18 12" xfId="25906"/>
    <cellStyle name="Normal 18 13" xfId="25907"/>
    <cellStyle name="Normal 18 14" xfId="25908"/>
    <cellStyle name="Normal 18 15" xfId="25909"/>
    <cellStyle name="Normal 18 16" xfId="25910"/>
    <cellStyle name="Normal 18 17" xfId="25911"/>
    <cellStyle name="Normal 18 2" xfId="25912"/>
    <cellStyle name="Normal 18 2 2" xfId="25913"/>
    <cellStyle name="Normal 18 2 2 2" xfId="25914"/>
    <cellStyle name="Normal 18 2 3" xfId="25915"/>
    <cellStyle name="Normal 18 2 4" xfId="25916"/>
    <cellStyle name="Normal 18 2 5" xfId="25917"/>
    <cellStyle name="Normal 18 2 6" xfId="25918"/>
    <cellStyle name="Normal 18 2 7" xfId="25919"/>
    <cellStyle name="Normal 18 2 8" xfId="25920"/>
    <cellStyle name="Normal 18 3" xfId="25921"/>
    <cellStyle name="Normal 18 3 2" xfId="25922"/>
    <cellStyle name="Normal 18 3 3" xfId="25923"/>
    <cellStyle name="Normal 18 3 4" xfId="25924"/>
    <cellStyle name="Normal 18 3 5" xfId="25925"/>
    <cellStyle name="Normal 18 3 6" xfId="25926"/>
    <cellStyle name="Normal 18 3 7" xfId="25927"/>
    <cellStyle name="Normal 18 3 8" xfId="25928"/>
    <cellStyle name="Normal 18 3 9" xfId="25929"/>
    <cellStyle name="Normal 18 4" xfId="25930"/>
    <cellStyle name="Normal 18 4 2" xfId="25931"/>
    <cellStyle name="Normal 18 4 3" xfId="25932"/>
    <cellStyle name="Normal 18 4 4" xfId="25933"/>
    <cellStyle name="Normal 18 4 5" xfId="25934"/>
    <cellStyle name="Normal 18 4 6" xfId="25935"/>
    <cellStyle name="Normal 18 4 7" xfId="25936"/>
    <cellStyle name="Normal 18 4 8" xfId="25937"/>
    <cellStyle name="Normal 18 4 9" xfId="25938"/>
    <cellStyle name="Normal 18 5" xfId="25939"/>
    <cellStyle name="Normal 18 5 2" xfId="25940"/>
    <cellStyle name="Normal 18 5 3" xfId="25941"/>
    <cellStyle name="Normal 18 5 4" xfId="25942"/>
    <cellStyle name="Normal 18 5 5" xfId="25943"/>
    <cellStyle name="Normal 18 5 6" xfId="25944"/>
    <cellStyle name="Normal 18 5 7" xfId="25945"/>
    <cellStyle name="Normal 18 5 8" xfId="25946"/>
    <cellStyle name="Normal 18 6" xfId="25947"/>
    <cellStyle name="Normal 18 6 2" xfId="25948"/>
    <cellStyle name="Normal 18 6 3" xfId="25949"/>
    <cellStyle name="Normal 18 6 4" xfId="25950"/>
    <cellStyle name="Normal 18 6 5" xfId="25951"/>
    <cellStyle name="Normal 18 6 6" xfId="25952"/>
    <cellStyle name="Normal 18 6 7" xfId="25953"/>
    <cellStyle name="Normal 18 6 8" xfId="25954"/>
    <cellStyle name="Normal 18 7" xfId="25955"/>
    <cellStyle name="Normal 18 7 2" xfId="25956"/>
    <cellStyle name="Normal 18 7 3" xfId="25957"/>
    <cellStyle name="Normal 18 7 4" xfId="25958"/>
    <cellStyle name="Normal 18 7 5" xfId="25959"/>
    <cellStyle name="Normal 18 7 6" xfId="25960"/>
    <cellStyle name="Normal 18 7 7" xfId="25961"/>
    <cellStyle name="Normal 18 7 8" xfId="25962"/>
    <cellStyle name="Normal 18 8" xfId="25963"/>
    <cellStyle name="Normal 18 8 2" xfId="25964"/>
    <cellStyle name="Normal 18 8 3" xfId="25965"/>
    <cellStyle name="Normal 18 8 4" xfId="25966"/>
    <cellStyle name="Normal 18 8 5" xfId="25967"/>
    <cellStyle name="Normal 18 8 6" xfId="25968"/>
    <cellStyle name="Normal 18 8 7" xfId="25969"/>
    <cellStyle name="Normal 18 8 8" xfId="25970"/>
    <cellStyle name="Normal 18 9" xfId="25971"/>
    <cellStyle name="Normal 18 9 2" xfId="25972"/>
    <cellStyle name="Normal 18 9 3" xfId="25973"/>
    <cellStyle name="Normal 18 9 4" xfId="25974"/>
    <cellStyle name="Normal 18 9 5" xfId="25975"/>
    <cellStyle name="Normal 18 9 6" xfId="25976"/>
    <cellStyle name="Normal 18 9 7" xfId="25977"/>
    <cellStyle name="Normal 18 9 8" xfId="25978"/>
    <cellStyle name="Normal 180" xfId="25979"/>
    <cellStyle name="Normal 180 2" xfId="25980"/>
    <cellStyle name="Normal 181" xfId="25981"/>
    <cellStyle name="Normal 181 2" xfId="25982"/>
    <cellStyle name="Normal 181 2 2" xfId="25983"/>
    <cellStyle name="Normal 181 3" xfId="25984"/>
    <cellStyle name="Normal 181 3 2" xfId="25985"/>
    <cellStyle name="Normal 181 3 2 2" xfId="25986"/>
    <cellStyle name="Normal 181 3 2 3" xfId="25987"/>
    <cellStyle name="Normal 181 3 3" xfId="25988"/>
    <cellStyle name="Normal 181 3 4" xfId="25989"/>
    <cellStyle name="Normal 181 4" xfId="25990"/>
    <cellStyle name="Normal 181 4 2" xfId="25991"/>
    <cellStyle name="Normal 181 4 3" xfId="25992"/>
    <cellStyle name="Normal 181 5" xfId="25993"/>
    <cellStyle name="Normal 181 6" xfId="25994"/>
    <cellStyle name="Normal 182" xfId="25995"/>
    <cellStyle name="Normal 182 2" xfId="25996"/>
    <cellStyle name="Normal 182 2 2" xfId="25997"/>
    <cellStyle name="Normal 182 3" xfId="25998"/>
    <cellStyle name="Normal 182 3 2" xfId="25999"/>
    <cellStyle name="Normal 182 3 2 2" xfId="26000"/>
    <cellStyle name="Normal 182 3 2 3" xfId="26001"/>
    <cellStyle name="Normal 182 3 3" xfId="26002"/>
    <cellStyle name="Normal 182 3 4" xfId="26003"/>
    <cellStyle name="Normal 182 4" xfId="26004"/>
    <cellStyle name="Normal 182 4 2" xfId="26005"/>
    <cellStyle name="Normal 182 4 3" xfId="26006"/>
    <cellStyle name="Normal 182 5" xfId="26007"/>
    <cellStyle name="Normal 182 6" xfId="26008"/>
    <cellStyle name="Normal 183" xfId="26009"/>
    <cellStyle name="Normal 183 2" xfId="26010"/>
    <cellStyle name="Normal 183 2 2" xfId="26011"/>
    <cellStyle name="Normal 183 3" xfId="26012"/>
    <cellStyle name="Normal 183 3 2" xfId="26013"/>
    <cellStyle name="Normal 183 3 2 2" xfId="26014"/>
    <cellStyle name="Normal 183 3 2 3" xfId="26015"/>
    <cellStyle name="Normal 183 3 3" xfId="26016"/>
    <cellStyle name="Normal 183 3 4" xfId="26017"/>
    <cellStyle name="Normal 183 4" xfId="26018"/>
    <cellStyle name="Normal 183 4 2" xfId="26019"/>
    <cellStyle name="Normal 183 4 3" xfId="26020"/>
    <cellStyle name="Normal 183 5" xfId="26021"/>
    <cellStyle name="Normal 183 6" xfId="26022"/>
    <cellStyle name="Normal 184" xfId="26023"/>
    <cellStyle name="Normal 184 2" xfId="26024"/>
    <cellStyle name="Normal 184 2 2" xfId="26025"/>
    <cellStyle name="Normal 184 3" xfId="26026"/>
    <cellStyle name="Normal 184 3 2" xfId="26027"/>
    <cellStyle name="Normal 184 3 2 2" xfId="26028"/>
    <cellStyle name="Normal 184 3 2 3" xfId="26029"/>
    <cellStyle name="Normal 184 3 3" xfId="26030"/>
    <cellStyle name="Normal 184 3 4" xfId="26031"/>
    <cellStyle name="Normal 184 4" xfId="26032"/>
    <cellStyle name="Normal 184 4 2" xfId="26033"/>
    <cellStyle name="Normal 184 4 3" xfId="26034"/>
    <cellStyle name="Normal 184 5" xfId="26035"/>
    <cellStyle name="Normal 184 6" xfId="26036"/>
    <cellStyle name="Normal 185" xfId="26037"/>
    <cellStyle name="Normal 185 2" xfId="26038"/>
    <cellStyle name="Normal 185 2 2" xfId="26039"/>
    <cellStyle name="Normal 185 3" xfId="26040"/>
    <cellStyle name="Normal 185 3 2" xfId="26041"/>
    <cellStyle name="Normal 185 3 2 2" xfId="26042"/>
    <cellStyle name="Normal 185 3 2 3" xfId="26043"/>
    <cellStyle name="Normal 185 3 3" xfId="26044"/>
    <cellStyle name="Normal 185 3 4" xfId="26045"/>
    <cellStyle name="Normal 185 4" xfId="26046"/>
    <cellStyle name="Normal 185 4 2" xfId="26047"/>
    <cellStyle name="Normal 185 4 3" xfId="26048"/>
    <cellStyle name="Normal 185 5" xfId="26049"/>
    <cellStyle name="Normal 185 6" xfId="26050"/>
    <cellStyle name="Normal 186" xfId="26051"/>
    <cellStyle name="Normal 186 2" xfId="26052"/>
    <cellStyle name="Normal 187" xfId="26053"/>
    <cellStyle name="Normal 187 2" xfId="26054"/>
    <cellStyle name="Normal 188" xfId="26055"/>
    <cellStyle name="Normal 188 2" xfId="26056"/>
    <cellStyle name="Normal 189" xfId="26057"/>
    <cellStyle name="Normal 189 2" xfId="26058"/>
    <cellStyle name="Normal 19" xfId="26059"/>
    <cellStyle name="Normal 19 10" xfId="26060"/>
    <cellStyle name="Normal 19 10 2" xfId="26061"/>
    <cellStyle name="Normal 19 10 3" xfId="26062"/>
    <cellStyle name="Normal 19 10 4" xfId="26063"/>
    <cellStyle name="Normal 19 10 5" xfId="26064"/>
    <cellStyle name="Normal 19 10 6" xfId="26065"/>
    <cellStyle name="Normal 19 10 7" xfId="26066"/>
    <cellStyle name="Normal 19 10 8" xfId="26067"/>
    <cellStyle name="Normal 19 11" xfId="26068"/>
    <cellStyle name="Normal 19 12" xfId="26069"/>
    <cellStyle name="Normal 19 13" xfId="26070"/>
    <cellStyle name="Normal 19 14" xfId="26071"/>
    <cellStyle name="Normal 19 15" xfId="26072"/>
    <cellStyle name="Normal 19 16" xfId="26073"/>
    <cellStyle name="Normal 19 17" xfId="26074"/>
    <cellStyle name="Normal 19 17 2" xfId="26075"/>
    <cellStyle name="Normal 19 17 2 2" xfId="26076"/>
    <cellStyle name="Normal 19 17 3" xfId="26077"/>
    <cellStyle name="Normal 19 2" xfId="26078"/>
    <cellStyle name="Normal 19 2 2" xfId="26079"/>
    <cellStyle name="Normal 19 2 2 2" xfId="26080"/>
    <cellStyle name="Normal 19 2 3" xfId="26081"/>
    <cellStyle name="Normal 19 2 3 2" xfId="26082"/>
    <cellStyle name="Normal 19 2 4" xfId="26083"/>
    <cellStyle name="Normal 19 2 5" xfId="26084"/>
    <cellStyle name="Normal 19 2 6" xfId="26085"/>
    <cellStyle name="Normal 19 2 7" xfId="26086"/>
    <cellStyle name="Normal 19 2 8" xfId="26087"/>
    <cellStyle name="Normal 19 3" xfId="26088"/>
    <cellStyle name="Normal 19 3 2" xfId="26089"/>
    <cellStyle name="Normal 19 3 2 2" xfId="26090"/>
    <cellStyle name="Normal 19 3 3" xfId="26091"/>
    <cellStyle name="Normal 19 3 3 2" xfId="26092"/>
    <cellStyle name="Normal 19 3 4" xfId="26093"/>
    <cellStyle name="Normal 19 3 5" xfId="26094"/>
    <cellStyle name="Normal 19 3 6" xfId="26095"/>
    <cellStyle name="Normal 19 3 7" xfId="26096"/>
    <cellStyle name="Normal 19 3 8" xfId="26097"/>
    <cellStyle name="Normal 19 4" xfId="26098"/>
    <cellStyle name="Normal 19 4 2" xfId="26099"/>
    <cellStyle name="Normal 19 4 3" xfId="26100"/>
    <cellStyle name="Normal 19 4 4" xfId="26101"/>
    <cellStyle name="Normal 19 4 5" xfId="26102"/>
    <cellStyle name="Normal 19 4 6" xfId="26103"/>
    <cellStyle name="Normal 19 4 7" xfId="26104"/>
    <cellStyle name="Normal 19 4 8" xfId="26105"/>
    <cellStyle name="Normal 19 4 9" xfId="26106"/>
    <cellStyle name="Normal 19 5" xfId="26107"/>
    <cellStyle name="Normal 19 5 2" xfId="26108"/>
    <cellStyle name="Normal 19 5 3" xfId="26109"/>
    <cellStyle name="Normal 19 5 4" xfId="26110"/>
    <cellStyle name="Normal 19 5 5" xfId="26111"/>
    <cellStyle name="Normal 19 5 6" xfId="26112"/>
    <cellStyle name="Normal 19 5 7" xfId="26113"/>
    <cellStyle name="Normal 19 5 8" xfId="26114"/>
    <cellStyle name="Normal 19 6" xfId="26115"/>
    <cellStyle name="Normal 19 6 2" xfId="26116"/>
    <cellStyle name="Normal 19 6 3" xfId="26117"/>
    <cellStyle name="Normal 19 6 4" xfId="26118"/>
    <cellStyle name="Normal 19 6 5" xfId="26119"/>
    <cellStyle name="Normal 19 6 6" xfId="26120"/>
    <cellStyle name="Normal 19 6 7" xfId="26121"/>
    <cellStyle name="Normal 19 6 8" xfId="26122"/>
    <cellStyle name="Normal 19 7" xfId="26123"/>
    <cellStyle name="Normal 19 7 2" xfId="26124"/>
    <cellStyle name="Normal 19 7 3" xfId="26125"/>
    <cellStyle name="Normal 19 7 4" xfId="26126"/>
    <cellStyle name="Normal 19 7 5" xfId="26127"/>
    <cellStyle name="Normal 19 7 6" xfId="26128"/>
    <cellStyle name="Normal 19 7 7" xfId="26129"/>
    <cellStyle name="Normal 19 7 8" xfId="26130"/>
    <cellStyle name="Normal 19 8" xfId="26131"/>
    <cellStyle name="Normal 19 8 2" xfId="26132"/>
    <cellStyle name="Normal 19 8 3" xfId="26133"/>
    <cellStyle name="Normal 19 8 4" xfId="26134"/>
    <cellStyle name="Normal 19 8 5" xfId="26135"/>
    <cellStyle name="Normal 19 8 6" xfId="26136"/>
    <cellStyle name="Normal 19 8 7" xfId="26137"/>
    <cellStyle name="Normal 19 8 8" xfId="26138"/>
    <cellStyle name="Normal 19 9" xfId="26139"/>
    <cellStyle name="Normal 19 9 2" xfId="26140"/>
    <cellStyle name="Normal 19 9 3" xfId="26141"/>
    <cellStyle name="Normal 19 9 4" xfId="26142"/>
    <cellStyle name="Normal 19 9 5" xfId="26143"/>
    <cellStyle name="Normal 19 9 6" xfId="26144"/>
    <cellStyle name="Normal 19 9 7" xfId="26145"/>
    <cellStyle name="Normal 19 9 8" xfId="26146"/>
    <cellStyle name="Normal 190" xfId="26147"/>
    <cellStyle name="Normal 190 2" xfId="26148"/>
    <cellStyle name="Normal 191" xfId="26149"/>
    <cellStyle name="Normal 191 2" xfId="26150"/>
    <cellStyle name="Normal 192" xfId="26151"/>
    <cellStyle name="Normal 192 2" xfId="26152"/>
    <cellStyle name="Normal 193" xfId="26153"/>
    <cellStyle name="Normal 193 2" xfId="26154"/>
    <cellStyle name="Normal 194" xfId="26155"/>
    <cellStyle name="Normal 194 2" xfId="26156"/>
    <cellStyle name="Normal 195" xfId="26157"/>
    <cellStyle name="Normal 195 2" xfId="26158"/>
    <cellStyle name="Normal 196" xfId="26159"/>
    <cellStyle name="Normal 196 2" xfId="26160"/>
    <cellStyle name="Normal 197" xfId="26161"/>
    <cellStyle name="Normal 197 2" xfId="26162"/>
    <cellStyle name="Normal 198" xfId="26163"/>
    <cellStyle name="Normal 198 2" xfId="26164"/>
    <cellStyle name="Normal 199" xfId="26165"/>
    <cellStyle name="Normal 199 2" xfId="26166"/>
    <cellStyle name="Normal 2" xfId="5"/>
    <cellStyle name="Normal 2 10" xfId="26167"/>
    <cellStyle name="Normal 2 10 2" xfId="26168"/>
    <cellStyle name="Normal 2 10 2 2" xfId="26169"/>
    <cellStyle name="Normal 2 10 3" xfId="26170"/>
    <cellStyle name="Normal 2 10 4" xfId="26171"/>
    <cellStyle name="Normal 2 11" xfId="26172"/>
    <cellStyle name="Normal 2 11 2" xfId="26173"/>
    <cellStyle name="Normal 2 12" xfId="26174"/>
    <cellStyle name="Normal 2 12 2" xfId="26175"/>
    <cellStyle name="Normal 2 13" xfId="26176"/>
    <cellStyle name="Normal 2 14" xfId="26177"/>
    <cellStyle name="Normal 2 15" xfId="26178"/>
    <cellStyle name="Normal 2 16" xfId="26179"/>
    <cellStyle name="Normal 2 16 2" xfId="26180"/>
    <cellStyle name="Normal 2 16 2 2" xfId="26181"/>
    <cellStyle name="Normal 2 16 3" xfId="26182"/>
    <cellStyle name="Normal 2 17" xfId="26183"/>
    <cellStyle name="Normal 2 18" xfId="26184"/>
    <cellStyle name="Normal 2 19" xfId="26185"/>
    <cellStyle name="Normal 2 2" xfId="26186"/>
    <cellStyle name="Normal 2 2 10" xfId="26187"/>
    <cellStyle name="Normal 2 2 10 10" xfId="26188"/>
    <cellStyle name="Normal 2 2 10 11" xfId="26189"/>
    <cellStyle name="Normal 2 2 10 12" xfId="26190"/>
    <cellStyle name="Normal 2 2 10 13" xfId="26191"/>
    <cellStyle name="Normal 2 2 10 14" xfId="26192"/>
    <cellStyle name="Normal 2 2 10 15" xfId="26193"/>
    <cellStyle name="Normal 2 2 10 16" xfId="26194"/>
    <cellStyle name="Normal 2 2 10 17" xfId="26195"/>
    <cellStyle name="Normal 2 2 10 17 2" xfId="26196"/>
    <cellStyle name="Normal 2 2 10 17 3" xfId="26197"/>
    <cellStyle name="Normal 2 2 10 17 4" xfId="26198"/>
    <cellStyle name="Normal 2 2 10 18" xfId="26199"/>
    <cellStyle name="Normal 2 2 10 19" xfId="26200"/>
    <cellStyle name="Normal 2 2 10 2" xfId="26201"/>
    <cellStyle name="Normal 2 2 10 2 2" xfId="26202"/>
    <cellStyle name="Normal 2 2 10 2 2 2" xfId="26203"/>
    <cellStyle name="Normal 2 2 10 2 2 3" xfId="26204"/>
    <cellStyle name="Normal 2 2 10 2 2 4" xfId="26205"/>
    <cellStyle name="Normal 2 2 10 2 2 5" xfId="26206"/>
    <cellStyle name="Normal 2 2 10 2 3" xfId="26207"/>
    <cellStyle name="Normal 2 2 10 2 4" xfId="26208"/>
    <cellStyle name="Normal 2 2 10 2 5" xfId="26209"/>
    <cellStyle name="Normal 2 2 10 20" xfId="26210"/>
    <cellStyle name="Normal 2 2 10 21" xfId="26211"/>
    <cellStyle name="Normal 2 2 10 22" xfId="26212"/>
    <cellStyle name="Normal 2 2 10 23" xfId="26213"/>
    <cellStyle name="Normal 2 2 10 24" xfId="26214"/>
    <cellStyle name="Normal 2 2 10 25" xfId="26215"/>
    <cellStyle name="Normal 2 2 10 3" xfId="26216"/>
    <cellStyle name="Normal 2 2 10 3 2" xfId="26217"/>
    <cellStyle name="Normal 2 2 10 4" xfId="26218"/>
    <cellStyle name="Normal 2 2 10 4 2" xfId="26219"/>
    <cellStyle name="Normal 2 2 10 5" xfId="26220"/>
    <cellStyle name="Normal 2 2 10 5 2" xfId="26221"/>
    <cellStyle name="Normal 2 2 10 6" xfId="26222"/>
    <cellStyle name="Normal 2 2 10 6 2" xfId="26223"/>
    <cellStyle name="Normal 2 2 10 7" xfId="26224"/>
    <cellStyle name="Normal 2 2 10 7 2" xfId="26225"/>
    <cellStyle name="Normal 2 2 10 8" xfId="26226"/>
    <cellStyle name="Normal 2 2 10 8 2" xfId="26227"/>
    <cellStyle name="Normal 2 2 10 9" xfId="26228"/>
    <cellStyle name="Normal 2 2 10 9 2" xfId="26229"/>
    <cellStyle name="Normal 2 2 11" xfId="26230"/>
    <cellStyle name="Normal 2 2 11 10" xfId="26231"/>
    <cellStyle name="Normal 2 2 11 2" xfId="26232"/>
    <cellStyle name="Normal 2 2 11 2 2" xfId="26233"/>
    <cellStyle name="Normal 2 2 11 3" xfId="26234"/>
    <cellStyle name="Normal 2 2 11 3 2" xfId="26235"/>
    <cellStyle name="Normal 2 2 11 4" xfId="26236"/>
    <cellStyle name="Normal 2 2 11 4 2" xfId="26237"/>
    <cellStyle name="Normal 2 2 11 5" xfId="26238"/>
    <cellStyle name="Normal 2 2 11 6" xfId="26239"/>
    <cellStyle name="Normal 2 2 11 7" xfId="26240"/>
    <cellStyle name="Normal 2 2 11 8" xfId="26241"/>
    <cellStyle name="Normal 2 2 11 9" xfId="26242"/>
    <cellStyle name="Normal 2 2 12" xfId="26243"/>
    <cellStyle name="Normal 2 2 12 2" xfId="26244"/>
    <cellStyle name="Normal 2 2 12 3" xfId="26245"/>
    <cellStyle name="Normal 2 2 12 4" xfId="26246"/>
    <cellStyle name="Normal 2 2 12 5" xfId="26247"/>
    <cellStyle name="Normal 2 2 12 6" xfId="26248"/>
    <cellStyle name="Normal 2 2 12 7" xfId="26249"/>
    <cellStyle name="Normal 2 2 12 8" xfId="26250"/>
    <cellStyle name="Normal 2 2 12 9" xfId="26251"/>
    <cellStyle name="Normal 2 2 13" xfId="26252"/>
    <cellStyle name="Normal 2 2 13 2" xfId="26253"/>
    <cellStyle name="Normal 2 2 13 3" xfId="26254"/>
    <cellStyle name="Normal 2 2 13 4" xfId="26255"/>
    <cellStyle name="Normal 2 2 13 5" xfId="26256"/>
    <cellStyle name="Normal 2 2 13 6" xfId="26257"/>
    <cellStyle name="Normal 2 2 13 7" xfId="26258"/>
    <cellStyle name="Normal 2 2 13 8" xfId="26259"/>
    <cellStyle name="Normal 2 2 13 9" xfId="26260"/>
    <cellStyle name="Normal 2 2 14" xfId="26261"/>
    <cellStyle name="Normal 2 2 14 2" xfId="26262"/>
    <cellStyle name="Normal 2 2 14 3" xfId="26263"/>
    <cellStyle name="Normal 2 2 14 4" xfId="26264"/>
    <cellStyle name="Normal 2 2 14 5" xfId="26265"/>
    <cellStyle name="Normal 2 2 14 6" xfId="26266"/>
    <cellStyle name="Normal 2 2 14 7" xfId="26267"/>
    <cellStyle name="Normal 2 2 14 8" xfId="26268"/>
    <cellStyle name="Normal 2 2 14 9" xfId="26269"/>
    <cellStyle name="Normal 2 2 15" xfId="26270"/>
    <cellStyle name="Normal 2 2 15 2" xfId="26271"/>
    <cellStyle name="Normal 2 2 15 3" xfId="26272"/>
    <cellStyle name="Normal 2 2 15 4" xfId="26273"/>
    <cellStyle name="Normal 2 2 15 5" xfId="26274"/>
    <cellStyle name="Normal 2 2 15 6" xfId="26275"/>
    <cellStyle name="Normal 2 2 15 7" xfId="26276"/>
    <cellStyle name="Normal 2 2 15 8" xfId="26277"/>
    <cellStyle name="Normal 2 2 15 9" xfId="26278"/>
    <cellStyle name="Normal 2 2 16" xfId="26279"/>
    <cellStyle name="Normal 2 2 16 2" xfId="26280"/>
    <cellStyle name="Normal 2 2 16 3" xfId="26281"/>
    <cellStyle name="Normal 2 2 16 4" xfId="26282"/>
    <cellStyle name="Normal 2 2 16 5" xfId="26283"/>
    <cellStyle name="Normal 2 2 16 6" xfId="26284"/>
    <cellStyle name="Normal 2 2 16 7" xfId="26285"/>
    <cellStyle name="Normal 2 2 16 8" xfId="26286"/>
    <cellStyle name="Normal 2 2 16 9" xfId="26287"/>
    <cellStyle name="Normal 2 2 17" xfId="26288"/>
    <cellStyle name="Normal 2 2 17 2" xfId="26289"/>
    <cellStyle name="Normal 2 2 17 3" xfId="26290"/>
    <cellStyle name="Normal 2 2 17 4" xfId="26291"/>
    <cellStyle name="Normal 2 2 17 5" xfId="26292"/>
    <cellStyle name="Normal 2 2 17 6" xfId="26293"/>
    <cellStyle name="Normal 2 2 17 7" xfId="26294"/>
    <cellStyle name="Normal 2 2 17 8" xfId="26295"/>
    <cellStyle name="Normal 2 2 17 9" xfId="26296"/>
    <cellStyle name="Normal 2 2 18" xfId="26297"/>
    <cellStyle name="Normal 2 2 18 2" xfId="26298"/>
    <cellStyle name="Normal 2 2 18 3" xfId="26299"/>
    <cellStyle name="Normal 2 2 18 4" xfId="26300"/>
    <cellStyle name="Normal 2 2 18 5" xfId="26301"/>
    <cellStyle name="Normal 2 2 18 6" xfId="26302"/>
    <cellStyle name="Normal 2 2 18 7" xfId="26303"/>
    <cellStyle name="Normal 2 2 18 8" xfId="26304"/>
    <cellStyle name="Normal 2 2 18 9" xfId="26305"/>
    <cellStyle name="Normal 2 2 19" xfId="26306"/>
    <cellStyle name="Normal 2 2 19 2" xfId="26307"/>
    <cellStyle name="Normal 2 2 19 3" xfId="26308"/>
    <cellStyle name="Normal 2 2 19 4" xfId="26309"/>
    <cellStyle name="Normal 2 2 19 5" xfId="26310"/>
    <cellStyle name="Normal 2 2 19 6" xfId="26311"/>
    <cellStyle name="Normal 2 2 19 7" xfId="26312"/>
    <cellStyle name="Normal 2 2 19 8" xfId="26313"/>
    <cellStyle name="Normal 2 2 19 9" xfId="26314"/>
    <cellStyle name="Normal 2 2 2" xfId="26315"/>
    <cellStyle name="Normal 2 2 2 2" xfId="26316"/>
    <cellStyle name="Normal 2 2 2 2 10" xfId="26317"/>
    <cellStyle name="Normal 2 2 2 2 11" xfId="26318"/>
    <cellStyle name="Normal 2 2 2 2 12" xfId="26319"/>
    <cellStyle name="Normal 2 2 2 2 13" xfId="26320"/>
    <cellStyle name="Normal 2 2 2 2 14" xfId="26321"/>
    <cellStyle name="Normal 2 2 2 2 15" xfId="26322"/>
    <cellStyle name="Normal 2 2 2 2 16" xfId="26323"/>
    <cellStyle name="Normal 2 2 2 2 17" xfId="26324"/>
    <cellStyle name="Normal 2 2 2 2 17 2" xfId="26325"/>
    <cellStyle name="Normal 2 2 2 2 17 3" xfId="26326"/>
    <cellStyle name="Normal 2 2 2 2 17 4" xfId="26327"/>
    <cellStyle name="Normal 2 2 2 2 18" xfId="26328"/>
    <cellStyle name="Normal 2 2 2 2 19" xfId="26329"/>
    <cellStyle name="Normal 2 2 2 2 2" xfId="26330"/>
    <cellStyle name="Normal 2 2 2 2 2 2" xfId="26331"/>
    <cellStyle name="Normal 2 2 2 2 2 2 2" xfId="26332"/>
    <cellStyle name="Normal 2 2 2 2 2 2 3" xfId="26333"/>
    <cellStyle name="Normal 2 2 2 2 2 2 4" xfId="26334"/>
    <cellStyle name="Normal 2 2 2 2 2 2 5" xfId="26335"/>
    <cellStyle name="Normal 2 2 2 2 2 3" xfId="26336"/>
    <cellStyle name="Normal 2 2 2 2 2 4" xfId="26337"/>
    <cellStyle name="Normal 2 2 2 2 2 5" xfId="26338"/>
    <cellStyle name="Normal 2 2 2 2 20" xfId="26339"/>
    <cellStyle name="Normal 2 2 2 2 21" xfId="26340"/>
    <cellStyle name="Normal 2 2 2 2 22" xfId="26341"/>
    <cellStyle name="Normal 2 2 2 2 23" xfId="26342"/>
    <cellStyle name="Normal 2 2 2 2 24" xfId="26343"/>
    <cellStyle name="Normal 2 2 2 2 25" xfId="26344"/>
    <cellStyle name="Normal 2 2 2 2 3" xfId="26345"/>
    <cellStyle name="Normal 2 2 2 2 3 2" xfId="26346"/>
    <cellStyle name="Normal 2 2 2 2 4" xfId="26347"/>
    <cellStyle name="Normal 2 2 2 2 4 2" xfId="26348"/>
    <cellStyle name="Normal 2 2 2 2 4 3" xfId="26349"/>
    <cellStyle name="Normal 2 2 2 2 4 4" xfId="26350"/>
    <cellStyle name="Normal 2 2 2 2 5" xfId="26351"/>
    <cellStyle name="Normal 2 2 2 2 6" xfId="26352"/>
    <cellStyle name="Normal 2 2 2 2 7" xfId="26353"/>
    <cellStyle name="Normal 2 2 2 2 7 2" xfId="26354"/>
    <cellStyle name="Normal 2 2 2 2 8" xfId="26355"/>
    <cellStyle name="Normal 2 2 2 2 9" xfId="26356"/>
    <cellStyle name="Normal 2 2 2 3" xfId="26357"/>
    <cellStyle name="Normal 2 2 2 3 10" xfId="26358"/>
    <cellStyle name="Normal 2 2 2 3 11" xfId="26359"/>
    <cellStyle name="Normal 2 2 2 3 12" xfId="26360"/>
    <cellStyle name="Normal 2 2 2 3 13" xfId="26361"/>
    <cellStyle name="Normal 2 2 2 3 14" xfId="26362"/>
    <cellStyle name="Normal 2 2 2 3 15" xfId="26363"/>
    <cellStyle name="Normal 2 2 2 3 16" xfId="26364"/>
    <cellStyle name="Normal 2 2 2 3 17" xfId="26365"/>
    <cellStyle name="Normal 2 2 2 3 17 2" xfId="26366"/>
    <cellStyle name="Normal 2 2 2 3 17 3" xfId="26367"/>
    <cellStyle name="Normal 2 2 2 3 17 4" xfId="26368"/>
    <cellStyle name="Normal 2 2 2 3 18" xfId="26369"/>
    <cellStyle name="Normal 2 2 2 3 19" xfId="26370"/>
    <cellStyle name="Normal 2 2 2 3 2" xfId="26371"/>
    <cellStyle name="Normal 2 2 2 3 2 2" xfId="26372"/>
    <cellStyle name="Normal 2 2 2 3 2 2 2" xfId="26373"/>
    <cellStyle name="Normal 2 2 2 3 2 2 3" xfId="26374"/>
    <cellStyle name="Normal 2 2 2 3 2 2 4" xfId="26375"/>
    <cellStyle name="Normal 2 2 2 3 2 2 5" xfId="26376"/>
    <cellStyle name="Normal 2 2 2 3 2 3" xfId="26377"/>
    <cellStyle name="Normal 2 2 2 3 2 4" xfId="26378"/>
    <cellStyle name="Normal 2 2 2 3 2 5" xfId="26379"/>
    <cellStyle name="Normal 2 2 2 3 20" xfId="26380"/>
    <cellStyle name="Normal 2 2 2 3 21" xfId="26381"/>
    <cellStyle name="Normal 2 2 2 3 22" xfId="26382"/>
    <cellStyle name="Normal 2 2 2 3 23" xfId="26383"/>
    <cellStyle name="Normal 2 2 2 3 24" xfId="26384"/>
    <cellStyle name="Normal 2 2 2 3 25" xfId="26385"/>
    <cellStyle name="Normal 2 2 2 3 3" xfId="26386"/>
    <cellStyle name="Normal 2 2 2 3 3 2" xfId="26387"/>
    <cellStyle name="Normal 2 2 2 3 4" xfId="26388"/>
    <cellStyle name="Normal 2 2 2 3 4 2" xfId="26389"/>
    <cellStyle name="Normal 2 2 2 3 5" xfId="26390"/>
    <cellStyle name="Normal 2 2 2 3 6" xfId="26391"/>
    <cellStyle name="Normal 2 2 2 3 7" xfId="26392"/>
    <cellStyle name="Normal 2 2 2 3 8" xfId="26393"/>
    <cellStyle name="Normal 2 2 2 3 9" xfId="26394"/>
    <cellStyle name="Normal 2 2 2 4" xfId="26395"/>
    <cellStyle name="Normal 2 2 2 4 2" xfId="26396"/>
    <cellStyle name="Normal 2 2 2 4 2 2" xfId="26397"/>
    <cellStyle name="Normal 2 2 2 4 2 3" xfId="26398"/>
    <cellStyle name="Normal 2 2 2 4 2 3 2" xfId="26399"/>
    <cellStyle name="Normal 2 2 2 4 2 4" xfId="26400"/>
    <cellStyle name="Normal 2 2 2 4 2 4 2" xfId="26401"/>
    <cellStyle name="Normal 2 2 2 4 3" xfId="26402"/>
    <cellStyle name="Normal 2 2 2 5" xfId="26403"/>
    <cellStyle name="Normal 2 2 2 5 2" xfId="26404"/>
    <cellStyle name="Normal 2 2 2 6" xfId="26405"/>
    <cellStyle name="Normal 2 2 2 6 2" xfId="26406"/>
    <cellStyle name="Normal 2 2 2 6 3" xfId="26407"/>
    <cellStyle name="Normal 2 2 2 7" xfId="26408"/>
    <cellStyle name="Normal 2 2 2 7 2" xfId="26409"/>
    <cellStyle name="Normal 2 2 20" xfId="26410"/>
    <cellStyle name="Normal 2 2 20 2" xfId="26411"/>
    <cellStyle name="Normal 2 2 20 3" xfId="26412"/>
    <cellStyle name="Normal 2 2 20 4" xfId="26413"/>
    <cellStyle name="Normal 2 2 20 5" xfId="26414"/>
    <cellStyle name="Normal 2 2 20 6" xfId="26415"/>
    <cellStyle name="Normal 2 2 20 7" xfId="26416"/>
    <cellStyle name="Normal 2 2 20 8" xfId="26417"/>
    <cellStyle name="Normal 2 2 20 9" xfId="26418"/>
    <cellStyle name="Normal 2 2 21" xfId="26419"/>
    <cellStyle name="Normal 2 2 21 2" xfId="26420"/>
    <cellStyle name="Normal 2 2 21 3" xfId="26421"/>
    <cellStyle name="Normal 2 2 21 4" xfId="26422"/>
    <cellStyle name="Normal 2 2 21 5" xfId="26423"/>
    <cellStyle name="Normal 2 2 21 6" xfId="26424"/>
    <cellStyle name="Normal 2 2 21 7" xfId="26425"/>
    <cellStyle name="Normal 2 2 21 8" xfId="26426"/>
    <cellStyle name="Normal 2 2 21 9" xfId="26427"/>
    <cellStyle name="Normal 2 2 22" xfId="26428"/>
    <cellStyle name="Normal 2 2 22 2" xfId="26429"/>
    <cellStyle name="Normal 2 2 22 3" xfId="26430"/>
    <cellStyle name="Normal 2 2 22 4" xfId="26431"/>
    <cellStyle name="Normal 2 2 22 5" xfId="26432"/>
    <cellStyle name="Normal 2 2 22 6" xfId="26433"/>
    <cellStyle name="Normal 2 2 22 7" xfId="26434"/>
    <cellStyle name="Normal 2 2 22 8" xfId="26435"/>
    <cellStyle name="Normal 2 2 22 9" xfId="26436"/>
    <cellStyle name="Normal 2 2 23" xfId="26437"/>
    <cellStyle name="Normal 2 2 23 2" xfId="26438"/>
    <cellStyle name="Normal 2 2 23 3" xfId="26439"/>
    <cellStyle name="Normal 2 2 23 4" xfId="26440"/>
    <cellStyle name="Normal 2 2 23 5" xfId="26441"/>
    <cellStyle name="Normal 2 2 23 6" xfId="26442"/>
    <cellStyle name="Normal 2 2 23 7" xfId="26443"/>
    <cellStyle name="Normal 2 2 23 8" xfId="26444"/>
    <cellStyle name="Normal 2 2 23 9" xfId="26445"/>
    <cellStyle name="Normal 2 2 24" xfId="26446"/>
    <cellStyle name="Normal 2 2 24 2" xfId="26447"/>
    <cellStyle name="Normal 2 2 24 3" xfId="26448"/>
    <cellStyle name="Normal 2 2 24 4" xfId="26449"/>
    <cellStyle name="Normal 2 2 24 5" xfId="26450"/>
    <cellStyle name="Normal 2 2 24 6" xfId="26451"/>
    <cellStyle name="Normal 2 2 24 7" xfId="26452"/>
    <cellStyle name="Normal 2 2 24 8" xfId="26453"/>
    <cellStyle name="Normal 2 2 24 9" xfId="26454"/>
    <cellStyle name="Normal 2 2 25" xfId="26455"/>
    <cellStyle name="Normal 2 2 25 2" xfId="26456"/>
    <cellStyle name="Normal 2 2 26" xfId="26457"/>
    <cellStyle name="Normal 2 2 26 2" xfId="26458"/>
    <cellStyle name="Normal 2 2 27" xfId="26459"/>
    <cellStyle name="Normal 2 2 27 2" xfId="26460"/>
    <cellStyle name="Normal 2 2 28" xfId="26461"/>
    <cellStyle name="Normal 2 2 28 2" xfId="26462"/>
    <cellStyle name="Normal 2 2 29" xfId="26463"/>
    <cellStyle name="Normal 2 2 29 2" xfId="26464"/>
    <cellStyle name="Normal 2 2 3" xfId="26465"/>
    <cellStyle name="Normal 2 2 3 10" xfId="26466"/>
    <cellStyle name="Normal 2 2 3 11" xfId="26467"/>
    <cellStyle name="Normal 2 2 3 12" xfId="26468"/>
    <cellStyle name="Normal 2 2 3 13" xfId="26469"/>
    <cellStyle name="Normal 2 2 3 14" xfId="26470"/>
    <cellStyle name="Normal 2 2 3 15" xfId="26471"/>
    <cellStyle name="Normal 2 2 3 16" xfId="26472"/>
    <cellStyle name="Normal 2 2 3 17" xfId="26473"/>
    <cellStyle name="Normal 2 2 3 17 2" xfId="26474"/>
    <cellStyle name="Normal 2 2 3 17 3" xfId="26475"/>
    <cellStyle name="Normal 2 2 3 17 4" xfId="26476"/>
    <cellStyle name="Normal 2 2 3 18" xfId="26477"/>
    <cellStyle name="Normal 2 2 3 19" xfId="26478"/>
    <cellStyle name="Normal 2 2 3 2" xfId="26479"/>
    <cellStyle name="Normal 2 2 3 2 2" xfId="26480"/>
    <cellStyle name="Normal 2 2 3 2 2 2" xfId="26481"/>
    <cellStyle name="Normal 2 2 3 2 2 3" xfId="26482"/>
    <cellStyle name="Normal 2 2 3 2 2 4" xfId="26483"/>
    <cellStyle name="Normal 2 2 3 2 2 5" xfId="26484"/>
    <cellStyle name="Normal 2 2 3 2 3" xfId="26485"/>
    <cellStyle name="Normal 2 2 3 2 4" xfId="26486"/>
    <cellStyle name="Normal 2 2 3 2 5" xfId="26487"/>
    <cellStyle name="Normal 2 2 3 20" xfId="26488"/>
    <cellStyle name="Normal 2 2 3 21" xfId="26489"/>
    <cellStyle name="Normal 2 2 3 22" xfId="26490"/>
    <cellStyle name="Normal 2 2 3 23" xfId="26491"/>
    <cellStyle name="Normal 2 2 3 24" xfId="26492"/>
    <cellStyle name="Normal 2 2 3 3" xfId="26493"/>
    <cellStyle name="Normal 2 2 3 3 2" xfId="26494"/>
    <cellStyle name="Normal 2 2 3 4" xfId="26495"/>
    <cellStyle name="Normal 2 2 3 4 2" xfId="26496"/>
    <cellStyle name="Normal 2 2 3 5" xfId="26497"/>
    <cellStyle name="Normal 2 2 3 6" xfId="26498"/>
    <cellStyle name="Normal 2 2 3 7" xfId="26499"/>
    <cellStyle name="Normal 2 2 3 7 2" xfId="26500"/>
    <cellStyle name="Normal 2 2 3 7 3" xfId="26501"/>
    <cellStyle name="Normal 2 2 3 8" xfId="26502"/>
    <cellStyle name="Normal 2 2 3 8 2" xfId="26503"/>
    <cellStyle name="Normal 2 2 3 9" xfId="26504"/>
    <cellStyle name="Normal 2 2 30" xfId="26505"/>
    <cellStyle name="Normal 2 2 30 2" xfId="26506"/>
    <cellStyle name="Normal 2 2 31" xfId="26507"/>
    <cellStyle name="Normal 2 2 31 2" xfId="26508"/>
    <cellStyle name="Normal 2 2 32" xfId="26509"/>
    <cellStyle name="Normal 2 2 32 2" xfId="26510"/>
    <cellStyle name="Normal 2 2 33" xfId="26511"/>
    <cellStyle name="Normal 2 2 33 2" xfId="26512"/>
    <cellStyle name="Normal 2 2 34" xfId="26513"/>
    <cellStyle name="Normal 2 2 34 2" xfId="26514"/>
    <cellStyle name="Normal 2 2 35" xfId="26515"/>
    <cellStyle name="Normal 2 2 35 2" xfId="26516"/>
    <cellStyle name="Normal 2 2 36" xfId="26517"/>
    <cellStyle name="Normal 2 2 36 2" xfId="26518"/>
    <cellStyle name="Normal 2 2 37" xfId="26519"/>
    <cellStyle name="Normal 2 2 37 2" xfId="26520"/>
    <cellStyle name="Normal 2 2 38" xfId="26521"/>
    <cellStyle name="Normal 2 2 38 2" xfId="26522"/>
    <cellStyle name="Normal 2 2 39" xfId="26523"/>
    <cellStyle name="Normal 2 2 39 2" xfId="26524"/>
    <cellStyle name="Normal 2 2 4" xfId="26525"/>
    <cellStyle name="Normal 2 2 4 10" xfId="26526"/>
    <cellStyle name="Normal 2 2 4 11" xfId="26527"/>
    <cellStyle name="Normal 2 2 4 12" xfId="26528"/>
    <cellStyle name="Normal 2 2 4 13" xfId="26529"/>
    <cellStyle name="Normal 2 2 4 14" xfId="26530"/>
    <cellStyle name="Normal 2 2 4 15" xfId="26531"/>
    <cellStyle name="Normal 2 2 4 16" xfId="26532"/>
    <cellStyle name="Normal 2 2 4 17" xfId="26533"/>
    <cellStyle name="Normal 2 2 4 17 2" xfId="26534"/>
    <cellStyle name="Normal 2 2 4 17 3" xfId="26535"/>
    <cellStyle name="Normal 2 2 4 17 4" xfId="26536"/>
    <cellStyle name="Normal 2 2 4 18" xfId="26537"/>
    <cellStyle name="Normal 2 2 4 19" xfId="26538"/>
    <cellStyle name="Normal 2 2 4 2" xfId="26539"/>
    <cellStyle name="Normal 2 2 4 2 2" xfId="26540"/>
    <cellStyle name="Normal 2 2 4 2 2 2" xfId="26541"/>
    <cellStyle name="Normal 2 2 4 2 2 3" xfId="26542"/>
    <cellStyle name="Normal 2 2 4 2 2 4" xfId="26543"/>
    <cellStyle name="Normal 2 2 4 2 2 5" xfId="26544"/>
    <cellStyle name="Normal 2 2 4 2 3" xfId="26545"/>
    <cellStyle name="Normal 2 2 4 2 4" xfId="26546"/>
    <cellStyle name="Normal 2 2 4 2 5" xfId="26547"/>
    <cellStyle name="Normal 2 2 4 20" xfId="26548"/>
    <cellStyle name="Normal 2 2 4 21" xfId="26549"/>
    <cellStyle name="Normal 2 2 4 22" xfId="26550"/>
    <cellStyle name="Normal 2 2 4 23" xfId="26551"/>
    <cellStyle name="Normal 2 2 4 24" xfId="26552"/>
    <cellStyle name="Normal 2 2 4 3" xfId="26553"/>
    <cellStyle name="Normal 2 2 4 3 2" xfId="26554"/>
    <cellStyle name="Normal 2 2 4 4" xfId="26555"/>
    <cellStyle name="Normal 2 2 4 4 2" xfId="26556"/>
    <cellStyle name="Normal 2 2 4 4 3" xfId="26557"/>
    <cellStyle name="Normal 2 2 4 5" xfId="26558"/>
    <cellStyle name="Normal 2 2 4 6" xfId="26559"/>
    <cellStyle name="Normal 2 2 4 7" xfId="26560"/>
    <cellStyle name="Normal 2 2 4 8" xfId="26561"/>
    <cellStyle name="Normal 2 2 4 8 2" xfId="26562"/>
    <cellStyle name="Normal 2 2 4 9" xfId="26563"/>
    <cellStyle name="Normal 2 2 40" xfId="26564"/>
    <cellStyle name="Normal 2 2 40 2" xfId="26565"/>
    <cellStyle name="Normal 2 2 41" xfId="26566"/>
    <cellStyle name="Normal 2 2 41 2" xfId="26567"/>
    <cellStyle name="Normal 2 2 42" xfId="26568"/>
    <cellStyle name="Normal 2 2 42 2" xfId="26569"/>
    <cellStyle name="Normal 2 2 43" xfId="26570"/>
    <cellStyle name="Normal 2 2 43 2" xfId="26571"/>
    <cellStyle name="Normal 2 2 44" xfId="26572"/>
    <cellStyle name="Normal 2 2 45" xfId="26573"/>
    <cellStyle name="Normal 2 2 46" xfId="26574"/>
    <cellStyle name="Normal 2 2 47" xfId="26575"/>
    <cellStyle name="Normal 2 2 48" xfId="26576"/>
    <cellStyle name="Normal 2 2 49" xfId="26577"/>
    <cellStyle name="Normal 2 2 5" xfId="26578"/>
    <cellStyle name="Normal 2 2 5 10" xfId="26579"/>
    <cellStyle name="Normal 2 2 5 11" xfId="26580"/>
    <cellStyle name="Normal 2 2 5 12" xfId="26581"/>
    <cellStyle name="Normal 2 2 5 13" xfId="26582"/>
    <cellStyle name="Normal 2 2 5 14" xfId="26583"/>
    <cellStyle name="Normal 2 2 5 15" xfId="26584"/>
    <cellStyle name="Normal 2 2 5 16" xfId="26585"/>
    <cellStyle name="Normal 2 2 5 17" xfId="26586"/>
    <cellStyle name="Normal 2 2 5 17 2" xfId="26587"/>
    <cellStyle name="Normal 2 2 5 17 3" xfId="26588"/>
    <cellStyle name="Normal 2 2 5 17 4" xfId="26589"/>
    <cellStyle name="Normal 2 2 5 18" xfId="26590"/>
    <cellStyle name="Normal 2 2 5 19" xfId="26591"/>
    <cellStyle name="Normal 2 2 5 2" xfId="26592"/>
    <cellStyle name="Normal 2 2 5 2 2" xfId="26593"/>
    <cellStyle name="Normal 2 2 5 2 2 2" xfId="26594"/>
    <cellStyle name="Normal 2 2 5 2 2 3" xfId="26595"/>
    <cellStyle name="Normal 2 2 5 2 2 4" xfId="26596"/>
    <cellStyle name="Normal 2 2 5 2 2 5" xfId="26597"/>
    <cellStyle name="Normal 2 2 5 2 3" xfId="26598"/>
    <cellStyle name="Normal 2 2 5 2 4" xfId="26599"/>
    <cellStyle name="Normal 2 2 5 2 5" xfId="26600"/>
    <cellStyle name="Normal 2 2 5 20" xfId="26601"/>
    <cellStyle name="Normal 2 2 5 21" xfId="26602"/>
    <cellStyle name="Normal 2 2 5 22" xfId="26603"/>
    <cellStyle name="Normal 2 2 5 23" xfId="26604"/>
    <cellStyle name="Normal 2 2 5 24" xfId="26605"/>
    <cellStyle name="Normal 2 2 5 25" xfId="26606"/>
    <cellStyle name="Normal 2 2 5 3" xfId="26607"/>
    <cellStyle name="Normal 2 2 5 3 2" xfId="26608"/>
    <cellStyle name="Normal 2 2 5 4" xfId="26609"/>
    <cellStyle name="Normal 2 2 5 5" xfId="26610"/>
    <cellStyle name="Normal 2 2 5 6" xfId="26611"/>
    <cellStyle name="Normal 2 2 5 7" xfId="26612"/>
    <cellStyle name="Normal 2 2 5 8" xfId="26613"/>
    <cellStyle name="Normal 2 2 5 9" xfId="26614"/>
    <cellStyle name="Normal 2 2 50" xfId="26615"/>
    <cellStyle name="Normal 2 2 51" xfId="26616"/>
    <cellStyle name="Normal 2 2 52" xfId="26617"/>
    <cellStyle name="Normal 2 2 53" xfId="26618"/>
    <cellStyle name="Normal 2 2 54" xfId="26619"/>
    <cellStyle name="Normal 2 2 55" xfId="26620"/>
    <cellStyle name="Normal 2 2 56" xfId="26621"/>
    <cellStyle name="Normal 2 2 57" xfId="26622"/>
    <cellStyle name="Normal 2 2 58" xfId="26623"/>
    <cellStyle name="Normal 2 2 59" xfId="26624"/>
    <cellStyle name="Normal 2 2 6" xfId="26625"/>
    <cellStyle name="Normal 2 2 6 10" xfId="26626"/>
    <cellStyle name="Normal 2 2 6 11" xfId="26627"/>
    <cellStyle name="Normal 2 2 6 12" xfId="26628"/>
    <cellStyle name="Normal 2 2 6 13" xfId="26629"/>
    <cellStyle name="Normal 2 2 6 14" xfId="26630"/>
    <cellStyle name="Normal 2 2 6 15" xfId="26631"/>
    <cellStyle name="Normal 2 2 6 16" xfId="26632"/>
    <cellStyle name="Normal 2 2 6 17" xfId="26633"/>
    <cellStyle name="Normal 2 2 6 17 2" xfId="26634"/>
    <cellStyle name="Normal 2 2 6 17 3" xfId="26635"/>
    <cellStyle name="Normal 2 2 6 17 4" xfId="26636"/>
    <cellStyle name="Normal 2 2 6 18" xfId="26637"/>
    <cellStyle name="Normal 2 2 6 19" xfId="26638"/>
    <cellStyle name="Normal 2 2 6 2" xfId="26639"/>
    <cellStyle name="Normal 2 2 6 2 2" xfId="26640"/>
    <cellStyle name="Normal 2 2 6 2 2 2" xfId="26641"/>
    <cellStyle name="Normal 2 2 6 2 2 3" xfId="26642"/>
    <cellStyle name="Normal 2 2 6 2 2 4" xfId="26643"/>
    <cellStyle name="Normal 2 2 6 2 2 5" xfId="26644"/>
    <cellStyle name="Normal 2 2 6 2 3" xfId="26645"/>
    <cellStyle name="Normal 2 2 6 2 4" xfId="26646"/>
    <cellStyle name="Normal 2 2 6 2 5" xfId="26647"/>
    <cellStyle name="Normal 2 2 6 20" xfId="26648"/>
    <cellStyle name="Normal 2 2 6 21" xfId="26649"/>
    <cellStyle name="Normal 2 2 6 22" xfId="26650"/>
    <cellStyle name="Normal 2 2 6 23" xfId="26651"/>
    <cellStyle name="Normal 2 2 6 24" xfId="26652"/>
    <cellStyle name="Normal 2 2 6 25" xfId="26653"/>
    <cellStyle name="Normal 2 2 6 3" xfId="26654"/>
    <cellStyle name="Normal 2 2 6 3 2" xfId="26655"/>
    <cellStyle name="Normal 2 2 6 4" xfId="26656"/>
    <cellStyle name="Normal 2 2 6 5" xfId="26657"/>
    <cellStyle name="Normal 2 2 6 6" xfId="26658"/>
    <cellStyle name="Normal 2 2 6 7" xfId="26659"/>
    <cellStyle name="Normal 2 2 6 8" xfId="26660"/>
    <cellStyle name="Normal 2 2 6 9" xfId="26661"/>
    <cellStyle name="Normal 2 2 60" xfId="26662"/>
    <cellStyle name="Normal 2 2 61" xfId="26663"/>
    <cellStyle name="Normal 2 2 62" xfId="26664"/>
    <cellStyle name="Normal 2 2 63" xfId="26665"/>
    <cellStyle name="Normal 2 2 64" xfId="26666"/>
    <cellStyle name="Normal 2 2 65" xfId="26667"/>
    <cellStyle name="Normal 2 2 66" xfId="26668"/>
    <cellStyle name="Normal 2 2 67" xfId="26669"/>
    <cellStyle name="Normal 2 2 68" xfId="26670"/>
    <cellStyle name="Normal 2 2 69" xfId="26671"/>
    <cellStyle name="Normal 2 2 7" xfId="26672"/>
    <cellStyle name="Normal 2 2 7 10" xfId="26673"/>
    <cellStyle name="Normal 2 2 7 11" xfId="26674"/>
    <cellStyle name="Normal 2 2 7 12" xfId="26675"/>
    <cellStyle name="Normal 2 2 7 13" xfId="26676"/>
    <cellStyle name="Normal 2 2 7 14" xfId="26677"/>
    <cellStyle name="Normal 2 2 7 15" xfId="26678"/>
    <cellStyle name="Normal 2 2 7 16" xfId="26679"/>
    <cellStyle name="Normal 2 2 7 17" xfId="26680"/>
    <cellStyle name="Normal 2 2 7 17 2" xfId="26681"/>
    <cellStyle name="Normal 2 2 7 17 3" xfId="26682"/>
    <cellStyle name="Normal 2 2 7 17 4" xfId="26683"/>
    <cellStyle name="Normal 2 2 7 18" xfId="26684"/>
    <cellStyle name="Normal 2 2 7 19" xfId="26685"/>
    <cellStyle name="Normal 2 2 7 2" xfId="26686"/>
    <cellStyle name="Normal 2 2 7 2 2" xfId="26687"/>
    <cellStyle name="Normal 2 2 7 2 2 2" xfId="26688"/>
    <cellStyle name="Normal 2 2 7 2 2 3" xfId="26689"/>
    <cellStyle name="Normal 2 2 7 2 2 4" xfId="26690"/>
    <cellStyle name="Normal 2 2 7 2 2 5" xfId="26691"/>
    <cellStyle name="Normal 2 2 7 2 3" xfId="26692"/>
    <cellStyle name="Normal 2 2 7 2 4" xfId="26693"/>
    <cellStyle name="Normal 2 2 7 2 5" xfId="26694"/>
    <cellStyle name="Normal 2 2 7 20" xfId="26695"/>
    <cellStyle name="Normal 2 2 7 21" xfId="26696"/>
    <cellStyle name="Normal 2 2 7 22" xfId="26697"/>
    <cellStyle name="Normal 2 2 7 23" xfId="26698"/>
    <cellStyle name="Normal 2 2 7 24" xfId="26699"/>
    <cellStyle name="Normal 2 2 7 25" xfId="26700"/>
    <cellStyle name="Normal 2 2 7 3" xfId="26701"/>
    <cellStyle name="Normal 2 2 7 3 2" xfId="26702"/>
    <cellStyle name="Normal 2 2 7 4" xfId="26703"/>
    <cellStyle name="Normal 2 2 7 5" xfId="26704"/>
    <cellStyle name="Normal 2 2 7 6" xfId="26705"/>
    <cellStyle name="Normal 2 2 7 7" xfId="26706"/>
    <cellStyle name="Normal 2 2 7 8" xfId="26707"/>
    <cellStyle name="Normal 2 2 7 9" xfId="26708"/>
    <cellStyle name="Normal 2 2 70" xfId="26709"/>
    <cellStyle name="Normal 2 2 8" xfId="26710"/>
    <cellStyle name="Normal 2 2 8 10" xfId="26711"/>
    <cellStyle name="Normal 2 2 8 11" xfId="26712"/>
    <cellStyle name="Normal 2 2 8 12" xfId="26713"/>
    <cellStyle name="Normal 2 2 8 13" xfId="26714"/>
    <cellStyle name="Normal 2 2 8 14" xfId="26715"/>
    <cellStyle name="Normal 2 2 8 15" xfId="26716"/>
    <cellStyle name="Normal 2 2 8 16" xfId="26717"/>
    <cellStyle name="Normal 2 2 8 17" xfId="26718"/>
    <cellStyle name="Normal 2 2 8 17 2" xfId="26719"/>
    <cellStyle name="Normal 2 2 8 17 3" xfId="26720"/>
    <cellStyle name="Normal 2 2 8 17 4" xfId="26721"/>
    <cellStyle name="Normal 2 2 8 18" xfId="26722"/>
    <cellStyle name="Normal 2 2 8 19" xfId="26723"/>
    <cellStyle name="Normal 2 2 8 2" xfId="26724"/>
    <cellStyle name="Normal 2 2 8 2 2" xfId="26725"/>
    <cellStyle name="Normal 2 2 8 2 2 2" xfId="26726"/>
    <cellStyle name="Normal 2 2 8 2 2 3" xfId="26727"/>
    <cellStyle name="Normal 2 2 8 2 2 4" xfId="26728"/>
    <cellStyle name="Normal 2 2 8 2 2 5" xfId="26729"/>
    <cellStyle name="Normal 2 2 8 2 3" xfId="26730"/>
    <cellStyle name="Normal 2 2 8 2 4" xfId="26731"/>
    <cellStyle name="Normal 2 2 8 2 5" xfId="26732"/>
    <cellStyle name="Normal 2 2 8 20" xfId="26733"/>
    <cellStyle name="Normal 2 2 8 21" xfId="26734"/>
    <cellStyle name="Normal 2 2 8 22" xfId="26735"/>
    <cellStyle name="Normal 2 2 8 23" xfId="26736"/>
    <cellStyle name="Normal 2 2 8 24" xfId="26737"/>
    <cellStyle name="Normal 2 2 8 25" xfId="26738"/>
    <cellStyle name="Normal 2 2 8 3" xfId="26739"/>
    <cellStyle name="Normal 2 2 8 3 2" xfId="26740"/>
    <cellStyle name="Normal 2 2 8 4" xfId="26741"/>
    <cellStyle name="Normal 2 2 8 5" xfId="26742"/>
    <cellStyle name="Normal 2 2 8 6" xfId="26743"/>
    <cellStyle name="Normal 2 2 8 7" xfId="26744"/>
    <cellStyle name="Normal 2 2 8 8" xfId="26745"/>
    <cellStyle name="Normal 2 2 8 9" xfId="26746"/>
    <cellStyle name="Normal 2 2 9" xfId="26747"/>
    <cellStyle name="Normal 2 2 9 10" xfId="26748"/>
    <cellStyle name="Normal 2 2 9 11" xfId="26749"/>
    <cellStyle name="Normal 2 2 9 12" xfId="26750"/>
    <cellStyle name="Normal 2 2 9 13" xfId="26751"/>
    <cellStyle name="Normal 2 2 9 14" xfId="26752"/>
    <cellStyle name="Normal 2 2 9 15" xfId="26753"/>
    <cellStyle name="Normal 2 2 9 16" xfId="26754"/>
    <cellStyle name="Normal 2 2 9 17" xfId="26755"/>
    <cellStyle name="Normal 2 2 9 17 2" xfId="26756"/>
    <cellStyle name="Normal 2 2 9 17 3" xfId="26757"/>
    <cellStyle name="Normal 2 2 9 17 4" xfId="26758"/>
    <cellStyle name="Normal 2 2 9 18" xfId="26759"/>
    <cellStyle name="Normal 2 2 9 19" xfId="26760"/>
    <cellStyle name="Normal 2 2 9 2" xfId="26761"/>
    <cellStyle name="Normal 2 2 9 2 2" xfId="26762"/>
    <cellStyle name="Normal 2 2 9 2 2 2" xfId="26763"/>
    <cellStyle name="Normal 2 2 9 2 2 3" xfId="26764"/>
    <cellStyle name="Normal 2 2 9 2 2 4" xfId="26765"/>
    <cellStyle name="Normal 2 2 9 2 2 5" xfId="26766"/>
    <cellStyle name="Normal 2 2 9 2 3" xfId="26767"/>
    <cellStyle name="Normal 2 2 9 2 4" xfId="26768"/>
    <cellStyle name="Normal 2 2 9 2 5" xfId="26769"/>
    <cellStyle name="Normal 2 2 9 20" xfId="26770"/>
    <cellStyle name="Normal 2 2 9 21" xfId="26771"/>
    <cellStyle name="Normal 2 2 9 22" xfId="26772"/>
    <cellStyle name="Normal 2 2 9 23" xfId="26773"/>
    <cellStyle name="Normal 2 2 9 24" xfId="26774"/>
    <cellStyle name="Normal 2 2 9 25" xfId="26775"/>
    <cellStyle name="Normal 2 2 9 3" xfId="26776"/>
    <cellStyle name="Normal 2 2 9 3 2" xfId="26777"/>
    <cellStyle name="Normal 2 2 9 4" xfId="26778"/>
    <cellStyle name="Normal 2 2 9 5" xfId="26779"/>
    <cellStyle name="Normal 2 2 9 6" xfId="26780"/>
    <cellStyle name="Normal 2 2 9 7" xfId="26781"/>
    <cellStyle name="Normal 2 2 9 8" xfId="26782"/>
    <cellStyle name="Normal 2 2 9 9" xfId="26783"/>
    <cellStyle name="Normal 2 20" xfId="26784"/>
    <cellStyle name="Normal 2 21" xfId="26785"/>
    <cellStyle name="Normal 2 22" xfId="26786"/>
    <cellStyle name="Normal 2 23" xfId="26787"/>
    <cellStyle name="Normal 2 24" xfId="26788"/>
    <cellStyle name="Normal 2 24 2" xfId="26789"/>
    <cellStyle name="Normal 2 24 2 2" xfId="26790"/>
    <cellStyle name="Normal 2 24 3" xfId="26791"/>
    <cellStyle name="Normal 2 25" xfId="26792"/>
    <cellStyle name="Normal 2 25 2" xfId="26793"/>
    <cellStyle name="Normal 2 25 2 2" xfId="26794"/>
    <cellStyle name="Normal 2 25 3" xfId="26795"/>
    <cellStyle name="Normal 2 26" xfId="26796"/>
    <cellStyle name="Normal 2 26 2" xfId="26797"/>
    <cellStyle name="Normal 2 26 3" xfId="26798"/>
    <cellStyle name="Normal 2 27" xfId="26799"/>
    <cellStyle name="Normal 2 28" xfId="26800"/>
    <cellStyle name="Normal 2 28 2" xfId="26801"/>
    <cellStyle name="Normal 2 29" xfId="26802"/>
    <cellStyle name="Normal 2 3" xfId="26803"/>
    <cellStyle name="Normal 2 3 10" xfId="26804"/>
    <cellStyle name="Normal 2 3 10 2" xfId="26805"/>
    <cellStyle name="Normal 2 3 2" xfId="26806"/>
    <cellStyle name="Normal 2 3 2 2" xfId="26807"/>
    <cellStyle name="Normal 2 3 2 2 2" xfId="26808"/>
    <cellStyle name="Normal 2 3 2 2 2 2" xfId="26809"/>
    <cellStyle name="Normal 2 3 2 2 3" xfId="26810"/>
    <cellStyle name="Normal 2 3 2 2 3 2" xfId="26811"/>
    <cellStyle name="Normal 2 3 2 2 4" xfId="26812"/>
    <cellStyle name="Normal 2 3 2 3" xfId="26813"/>
    <cellStyle name="Normal 2 3 2 3 2" xfId="26814"/>
    <cellStyle name="Normal 2 3 2 3 3" xfId="26815"/>
    <cellStyle name="Normal 2 3 2 4" xfId="26816"/>
    <cellStyle name="Normal 2 3 3" xfId="26817"/>
    <cellStyle name="Normal 2 3 3 2" xfId="26818"/>
    <cellStyle name="Normal 2 3 3 2 2" xfId="26819"/>
    <cellStyle name="Normal 2 3 3 3" xfId="26820"/>
    <cellStyle name="Normal 2 3 3 3 2" xfId="26821"/>
    <cellStyle name="Normal 2 3 3 4" xfId="26822"/>
    <cellStyle name="Normal 2 3 3 5" xfId="26823"/>
    <cellStyle name="Normal 2 3 3 6" xfId="26824"/>
    <cellStyle name="Normal 2 3 4" xfId="26825"/>
    <cellStyle name="Normal 2 3 4 2" xfId="26826"/>
    <cellStyle name="Normal 2 3 4 2 2" xfId="26827"/>
    <cellStyle name="Normal 2 3 4 3" xfId="26828"/>
    <cellStyle name="Normal 2 3 4 3 2" xfId="26829"/>
    <cellStyle name="Normal 2 3 4 4" xfId="26830"/>
    <cellStyle name="Normal 2 3 5" xfId="26831"/>
    <cellStyle name="Normal 2 3 5 2" xfId="26832"/>
    <cellStyle name="Normal 2 3 5 2 2" xfId="26833"/>
    <cellStyle name="Normal 2 3 5 3" xfId="26834"/>
    <cellStyle name="Normal 2 3 5 3 2" xfId="26835"/>
    <cellStyle name="Normal 2 3 5 4" xfId="26836"/>
    <cellStyle name="Normal 2 3 6" xfId="26837"/>
    <cellStyle name="Normal 2 3 6 2" xfId="26838"/>
    <cellStyle name="Normal 2 3 6 2 2" xfId="26839"/>
    <cellStyle name="Normal 2 3 6 3" xfId="26840"/>
    <cellStyle name="Normal 2 3 6 3 2" xfId="26841"/>
    <cellStyle name="Normal 2 3 6 4" xfId="26842"/>
    <cellStyle name="Normal 2 3 7" xfId="26843"/>
    <cellStyle name="Normal 2 3 7 2" xfId="26844"/>
    <cellStyle name="Normal 2 3 7 2 2" xfId="26845"/>
    <cellStyle name="Normal 2 3 7 3" xfId="26846"/>
    <cellStyle name="Normal 2 3 7 3 2" xfId="26847"/>
    <cellStyle name="Normal 2 3 7 4" xfId="26848"/>
    <cellStyle name="Normal 2 3 8" xfId="26849"/>
    <cellStyle name="Normal 2 3 8 2" xfId="26850"/>
    <cellStyle name="Normal 2 3 8 2 2" xfId="26851"/>
    <cellStyle name="Normal 2 3 8 3" xfId="26852"/>
    <cellStyle name="Normal 2 3 8 3 2" xfId="26853"/>
    <cellStyle name="Normal 2 3 8 4" xfId="26854"/>
    <cellStyle name="Normal 2 3 9" xfId="26855"/>
    <cellStyle name="Normal 2 3 9 2" xfId="26856"/>
    <cellStyle name="Normal 2 3 9 2 2" xfId="26857"/>
    <cellStyle name="Normal 2 3 9 3" xfId="26858"/>
    <cellStyle name="Normal 2 3 9 3 2" xfId="26859"/>
    <cellStyle name="Normal 2 3 9 4" xfId="26860"/>
    <cellStyle name="Normal 2 30" xfId="26861"/>
    <cellStyle name="Normal 2 31" xfId="26862"/>
    <cellStyle name="Normal 2 32" xfId="26863"/>
    <cellStyle name="Normal 2 33" xfId="26864"/>
    <cellStyle name="Normal 2 33 2" xfId="26865"/>
    <cellStyle name="Normal 2 33 2 2" xfId="26866"/>
    <cellStyle name="Normal 2 33 3" xfId="26867"/>
    <cellStyle name="Normal 2 34" xfId="26868"/>
    <cellStyle name="Normal 2 34 2" xfId="26869"/>
    <cellStyle name="Normal 2 34 2 2" xfId="26870"/>
    <cellStyle name="Normal 2 34 3" xfId="26871"/>
    <cellStyle name="Normal 2 37" xfId="26872"/>
    <cellStyle name="Normal 2 37 2" xfId="26873"/>
    <cellStyle name="Normal 2 37 2 2" xfId="26874"/>
    <cellStyle name="Normal 2 37 3" xfId="26875"/>
    <cellStyle name="Normal 2 4" xfId="26876"/>
    <cellStyle name="Normal 2 4 10" xfId="26877"/>
    <cellStyle name="Normal 2 4 10 2" xfId="26878"/>
    <cellStyle name="Normal 2 4 10 3" xfId="26879"/>
    <cellStyle name="Normal 2 4 10 4" xfId="26880"/>
    <cellStyle name="Normal 2 4 10 5" xfId="26881"/>
    <cellStyle name="Normal 2 4 10 6" xfId="26882"/>
    <cellStyle name="Normal 2 4 10 7" xfId="26883"/>
    <cellStyle name="Normal 2 4 10 8" xfId="26884"/>
    <cellStyle name="Normal 2 4 11" xfId="26885"/>
    <cellStyle name="Normal 2 4 11 2" xfId="26886"/>
    <cellStyle name="Normal 2 4 11 3" xfId="26887"/>
    <cellStyle name="Normal 2 4 11 4" xfId="26888"/>
    <cellStyle name="Normal 2 4 11 5" xfId="26889"/>
    <cellStyle name="Normal 2 4 11 6" xfId="26890"/>
    <cellStyle name="Normal 2 4 11 7" xfId="26891"/>
    <cellStyle name="Normal 2 4 11 8" xfId="26892"/>
    <cellStyle name="Normal 2 4 12" xfId="26893"/>
    <cellStyle name="Normal 2 4 12 2" xfId="26894"/>
    <cellStyle name="Normal 2 4 12 3" xfId="26895"/>
    <cellStyle name="Normal 2 4 12 4" xfId="26896"/>
    <cellStyle name="Normal 2 4 12 5" xfId="26897"/>
    <cellStyle name="Normal 2 4 12 6" xfId="26898"/>
    <cellStyle name="Normal 2 4 12 7" xfId="26899"/>
    <cellStyle name="Normal 2 4 12 8" xfId="26900"/>
    <cellStyle name="Normal 2 4 13" xfId="26901"/>
    <cellStyle name="Normal 2 4 13 2" xfId="26902"/>
    <cellStyle name="Normal 2 4 13 3" xfId="26903"/>
    <cellStyle name="Normal 2 4 13 4" xfId="26904"/>
    <cellStyle name="Normal 2 4 13 5" xfId="26905"/>
    <cellStyle name="Normal 2 4 13 6" xfId="26906"/>
    <cellStyle name="Normal 2 4 13 7" xfId="26907"/>
    <cellStyle name="Normal 2 4 13 8" xfId="26908"/>
    <cellStyle name="Normal 2 4 14" xfId="26909"/>
    <cellStyle name="Normal 2 4 14 2" xfId="26910"/>
    <cellStyle name="Normal 2 4 14 3" xfId="26911"/>
    <cellStyle name="Normal 2 4 14 4" xfId="26912"/>
    <cellStyle name="Normal 2 4 14 5" xfId="26913"/>
    <cellStyle name="Normal 2 4 14 6" xfId="26914"/>
    <cellStyle name="Normal 2 4 14 7" xfId="26915"/>
    <cellStyle name="Normal 2 4 14 8" xfId="26916"/>
    <cellStyle name="Normal 2 4 15" xfId="26917"/>
    <cellStyle name="Normal 2 4 15 2" xfId="26918"/>
    <cellStyle name="Normal 2 4 15 3" xfId="26919"/>
    <cellStyle name="Normal 2 4 15 4" xfId="26920"/>
    <cellStyle name="Normal 2 4 15 5" xfId="26921"/>
    <cellStyle name="Normal 2 4 15 6" xfId="26922"/>
    <cellStyle name="Normal 2 4 15 7" xfId="26923"/>
    <cellStyle name="Normal 2 4 15 8" xfId="26924"/>
    <cellStyle name="Normal 2 4 16" xfId="26925"/>
    <cellStyle name="Normal 2 4 16 2" xfId="26926"/>
    <cellStyle name="Normal 2 4 16 3" xfId="26927"/>
    <cellStyle name="Normal 2 4 16 4" xfId="26928"/>
    <cellStyle name="Normal 2 4 16 5" xfId="26929"/>
    <cellStyle name="Normal 2 4 16 6" xfId="26930"/>
    <cellStyle name="Normal 2 4 16 7" xfId="26931"/>
    <cellStyle name="Normal 2 4 16 8" xfId="26932"/>
    <cellStyle name="Normal 2 4 17" xfId="26933"/>
    <cellStyle name="Normal 2 4 17 2" xfId="26934"/>
    <cellStyle name="Normal 2 4 17 3" xfId="26935"/>
    <cellStyle name="Normal 2 4 17 4" xfId="26936"/>
    <cellStyle name="Normal 2 4 17 5" xfId="26937"/>
    <cellStyle name="Normal 2 4 17 6" xfId="26938"/>
    <cellStyle name="Normal 2 4 17 7" xfId="26939"/>
    <cellStyle name="Normal 2 4 17 8" xfId="26940"/>
    <cellStyle name="Normal 2 4 18" xfId="26941"/>
    <cellStyle name="Normal 2 4 18 2" xfId="26942"/>
    <cellStyle name="Normal 2 4 18 3" xfId="26943"/>
    <cellStyle name="Normal 2 4 18 4" xfId="26944"/>
    <cellStyle name="Normal 2 4 18 5" xfId="26945"/>
    <cellStyle name="Normal 2 4 18 6" xfId="26946"/>
    <cellStyle name="Normal 2 4 18 7" xfId="26947"/>
    <cellStyle name="Normal 2 4 18 8" xfId="26948"/>
    <cellStyle name="Normal 2 4 19" xfId="26949"/>
    <cellStyle name="Normal 2 4 2" xfId="26950"/>
    <cellStyle name="Normal 2 4 2 2" xfId="26951"/>
    <cellStyle name="Normal 2 4 2 2 2" xfId="26952"/>
    <cellStyle name="Normal 2 4 2 3" xfId="26953"/>
    <cellStyle name="Normal 2 4 2 3 2" xfId="26954"/>
    <cellStyle name="Normal 2 4 2 4" xfId="26955"/>
    <cellStyle name="Normal 2 4 2 5" xfId="26956"/>
    <cellStyle name="Normal 2 4 2 5 2" xfId="26957"/>
    <cellStyle name="Normal 2 4 2 5 3" xfId="26958"/>
    <cellStyle name="Normal 2 4 2 6" xfId="26959"/>
    <cellStyle name="Normal 2 4 2 7" xfId="26960"/>
    <cellStyle name="Normal 2 4 2 8" xfId="26961"/>
    <cellStyle name="Normal 2 4 2 9" xfId="26962"/>
    <cellStyle name="Normal 2 4 20" xfId="26963"/>
    <cellStyle name="Normal 2 4 21" xfId="26964"/>
    <cellStyle name="Normal 2 4 22" xfId="26965"/>
    <cellStyle name="Normal 2 4 23" xfId="26966"/>
    <cellStyle name="Normal 2 4 24" xfId="26967"/>
    <cellStyle name="Normal 2 4 25" xfId="26968"/>
    <cellStyle name="Normal 2 4 26" xfId="26969"/>
    <cellStyle name="Normal 2 4 27" xfId="26970"/>
    <cellStyle name="Normal 2 4 28" xfId="26971"/>
    <cellStyle name="Normal 2 4 29" xfId="26972"/>
    <cellStyle name="Normal 2 4 3" xfId="26973"/>
    <cellStyle name="Normal 2 4 3 2" xfId="26974"/>
    <cellStyle name="Normal 2 4 3 2 2" xfId="26975"/>
    <cellStyle name="Normal 2 4 3 3" xfId="26976"/>
    <cellStyle name="Normal 2 4 3 4" xfId="26977"/>
    <cellStyle name="Normal 2 4 3 5" xfId="26978"/>
    <cellStyle name="Normal 2 4 3 6" xfId="26979"/>
    <cellStyle name="Normal 2 4 3 7" xfId="26980"/>
    <cellStyle name="Normal 2 4 3 8" xfId="26981"/>
    <cellStyle name="Normal 2 4 30" xfId="26982"/>
    <cellStyle name="Normal 2 4 31" xfId="26983"/>
    <cellStyle name="Normal 2 4 32" xfId="26984"/>
    <cellStyle name="Normal 2 4 33" xfId="26985"/>
    <cellStyle name="Normal 2 4 34" xfId="26986"/>
    <cellStyle name="Normal 2 4 35" xfId="26987"/>
    <cellStyle name="Normal 2 4 36" xfId="26988"/>
    <cellStyle name="Normal 2 4 4" xfId="26989"/>
    <cellStyle name="Normal 2 4 4 2" xfId="26990"/>
    <cellStyle name="Normal 2 4 4 3" xfId="26991"/>
    <cellStyle name="Normal 2 4 4 4" xfId="26992"/>
    <cellStyle name="Normal 2 4 4 5" xfId="26993"/>
    <cellStyle name="Normal 2 4 4 6" xfId="26994"/>
    <cellStyle name="Normal 2 4 4 7" xfId="26995"/>
    <cellStyle name="Normal 2 4 4 8" xfId="26996"/>
    <cellStyle name="Normal 2 4 5" xfId="26997"/>
    <cellStyle name="Normal 2 4 5 2" xfId="26998"/>
    <cellStyle name="Normal 2 4 5 3" xfId="26999"/>
    <cellStyle name="Normal 2 4 5 4" xfId="27000"/>
    <cellStyle name="Normal 2 4 5 5" xfId="27001"/>
    <cellStyle name="Normal 2 4 5 6" xfId="27002"/>
    <cellStyle name="Normal 2 4 5 7" xfId="27003"/>
    <cellStyle name="Normal 2 4 5 8" xfId="27004"/>
    <cellStyle name="Normal 2 4 6" xfId="27005"/>
    <cellStyle name="Normal 2 4 6 2" xfId="27006"/>
    <cellStyle name="Normal 2 4 6 3" xfId="27007"/>
    <cellStyle name="Normal 2 4 6 4" xfId="27008"/>
    <cellStyle name="Normal 2 4 6 5" xfId="27009"/>
    <cellStyle name="Normal 2 4 6 6" xfId="27010"/>
    <cellStyle name="Normal 2 4 6 7" xfId="27011"/>
    <cellStyle name="Normal 2 4 6 8" xfId="27012"/>
    <cellStyle name="Normal 2 4 7" xfId="27013"/>
    <cellStyle name="Normal 2 4 7 2" xfId="27014"/>
    <cellStyle name="Normal 2 4 7 3" xfId="27015"/>
    <cellStyle name="Normal 2 4 7 4" xfId="27016"/>
    <cellStyle name="Normal 2 4 7 5" xfId="27017"/>
    <cellStyle name="Normal 2 4 7 6" xfId="27018"/>
    <cellStyle name="Normal 2 4 7 7" xfId="27019"/>
    <cellStyle name="Normal 2 4 7 8" xfId="27020"/>
    <cellStyle name="Normal 2 4 8" xfId="27021"/>
    <cellStyle name="Normal 2 4 8 2" xfId="27022"/>
    <cellStyle name="Normal 2 4 8 3" xfId="27023"/>
    <cellStyle name="Normal 2 4 8 4" xfId="27024"/>
    <cellStyle name="Normal 2 4 8 5" xfId="27025"/>
    <cellStyle name="Normal 2 4 8 6" xfId="27026"/>
    <cellStyle name="Normal 2 4 8 7" xfId="27027"/>
    <cellStyle name="Normal 2 4 8 8" xfId="27028"/>
    <cellStyle name="Normal 2 4 9" xfId="27029"/>
    <cellStyle name="Normal 2 4 9 2" xfId="27030"/>
    <cellStyle name="Normal 2 4 9 3" xfId="27031"/>
    <cellStyle name="Normal 2 4 9 4" xfId="27032"/>
    <cellStyle name="Normal 2 4 9 5" xfId="27033"/>
    <cellStyle name="Normal 2 4 9 6" xfId="27034"/>
    <cellStyle name="Normal 2 4 9 7" xfId="27035"/>
    <cellStyle name="Normal 2 4 9 8" xfId="27036"/>
    <cellStyle name="Normal 2 41" xfId="27037"/>
    <cellStyle name="Normal 2 41 2" xfId="27038"/>
    <cellStyle name="Normal 2 41 2 2" xfId="27039"/>
    <cellStyle name="Normal 2 41 3" xfId="27040"/>
    <cellStyle name="Normal 2 5" xfId="27041"/>
    <cellStyle name="Normal 2 5 2" xfId="27042"/>
    <cellStyle name="Normal 2 5 2 10" xfId="27043"/>
    <cellStyle name="Normal 2 5 2 10 2" xfId="27044"/>
    <cellStyle name="Normal 2 5 2 10 3" xfId="27045"/>
    <cellStyle name="Normal 2 5 2 10 4" xfId="27046"/>
    <cellStyle name="Normal 2 5 2 10 5" xfId="27047"/>
    <cellStyle name="Normal 2 5 2 10 6" xfId="27048"/>
    <cellStyle name="Normal 2 5 2 10 7" xfId="27049"/>
    <cellStyle name="Normal 2 5 2 10 8" xfId="27050"/>
    <cellStyle name="Normal 2 5 2 11" xfId="27051"/>
    <cellStyle name="Normal 2 5 2 11 2" xfId="27052"/>
    <cellStyle name="Normal 2 5 2 11 3" xfId="27053"/>
    <cellStyle name="Normal 2 5 2 11 4" xfId="27054"/>
    <cellStyle name="Normal 2 5 2 11 5" xfId="27055"/>
    <cellStyle name="Normal 2 5 2 11 6" xfId="27056"/>
    <cellStyle name="Normal 2 5 2 11 7" xfId="27057"/>
    <cellStyle name="Normal 2 5 2 11 8" xfId="27058"/>
    <cellStyle name="Normal 2 5 2 12" xfId="27059"/>
    <cellStyle name="Normal 2 5 2 12 2" xfId="27060"/>
    <cellStyle name="Normal 2 5 2 12 3" xfId="27061"/>
    <cellStyle name="Normal 2 5 2 12 4" xfId="27062"/>
    <cellStyle name="Normal 2 5 2 12 5" xfId="27063"/>
    <cellStyle name="Normal 2 5 2 12 6" xfId="27064"/>
    <cellStyle name="Normal 2 5 2 12 7" xfId="27065"/>
    <cellStyle name="Normal 2 5 2 12 8" xfId="27066"/>
    <cellStyle name="Normal 2 5 2 13" xfId="27067"/>
    <cellStyle name="Normal 2 5 2 13 2" xfId="27068"/>
    <cellStyle name="Normal 2 5 2 13 3" xfId="27069"/>
    <cellStyle name="Normal 2 5 2 13 4" xfId="27070"/>
    <cellStyle name="Normal 2 5 2 13 5" xfId="27071"/>
    <cellStyle name="Normal 2 5 2 13 6" xfId="27072"/>
    <cellStyle name="Normal 2 5 2 13 7" xfId="27073"/>
    <cellStyle name="Normal 2 5 2 13 8" xfId="27074"/>
    <cellStyle name="Normal 2 5 2 14" xfId="27075"/>
    <cellStyle name="Normal 2 5 2 14 2" xfId="27076"/>
    <cellStyle name="Normal 2 5 2 14 3" xfId="27077"/>
    <cellStyle name="Normal 2 5 2 14 4" xfId="27078"/>
    <cellStyle name="Normal 2 5 2 14 5" xfId="27079"/>
    <cellStyle name="Normal 2 5 2 14 6" xfId="27080"/>
    <cellStyle name="Normal 2 5 2 14 7" xfId="27081"/>
    <cellStyle name="Normal 2 5 2 14 8" xfId="27082"/>
    <cellStyle name="Normal 2 5 2 15" xfId="27083"/>
    <cellStyle name="Normal 2 5 2 15 2" xfId="27084"/>
    <cellStyle name="Normal 2 5 2 15 3" xfId="27085"/>
    <cellStyle name="Normal 2 5 2 15 4" xfId="27086"/>
    <cellStyle name="Normal 2 5 2 15 5" xfId="27087"/>
    <cellStyle name="Normal 2 5 2 15 6" xfId="27088"/>
    <cellStyle name="Normal 2 5 2 15 7" xfId="27089"/>
    <cellStyle name="Normal 2 5 2 15 8" xfId="27090"/>
    <cellStyle name="Normal 2 5 2 16" xfId="27091"/>
    <cellStyle name="Normal 2 5 2 16 2" xfId="27092"/>
    <cellStyle name="Normal 2 5 2 16 3" xfId="27093"/>
    <cellStyle name="Normal 2 5 2 16 4" xfId="27094"/>
    <cellStyle name="Normal 2 5 2 16 5" xfId="27095"/>
    <cellStyle name="Normal 2 5 2 16 6" xfId="27096"/>
    <cellStyle name="Normal 2 5 2 16 7" xfId="27097"/>
    <cellStyle name="Normal 2 5 2 16 8" xfId="27098"/>
    <cellStyle name="Normal 2 5 2 17" xfId="27099"/>
    <cellStyle name="Normal 2 5 2 17 2" xfId="27100"/>
    <cellStyle name="Normal 2 5 2 17 3" xfId="27101"/>
    <cellStyle name="Normal 2 5 2 17 4" xfId="27102"/>
    <cellStyle name="Normal 2 5 2 17 5" xfId="27103"/>
    <cellStyle name="Normal 2 5 2 17 6" xfId="27104"/>
    <cellStyle name="Normal 2 5 2 17 7" xfId="27105"/>
    <cellStyle name="Normal 2 5 2 17 8" xfId="27106"/>
    <cellStyle name="Normal 2 5 2 18" xfId="27107"/>
    <cellStyle name="Normal 2 5 2 18 2" xfId="27108"/>
    <cellStyle name="Normal 2 5 2 18 3" xfId="27109"/>
    <cellStyle name="Normal 2 5 2 18 4" xfId="27110"/>
    <cellStyle name="Normal 2 5 2 18 5" xfId="27111"/>
    <cellStyle name="Normal 2 5 2 18 6" xfId="27112"/>
    <cellStyle name="Normal 2 5 2 18 7" xfId="27113"/>
    <cellStyle name="Normal 2 5 2 18 8" xfId="27114"/>
    <cellStyle name="Normal 2 5 2 19" xfId="27115"/>
    <cellStyle name="Normal 2 5 2 2" xfId="27116"/>
    <cellStyle name="Normal 2 5 2 2 2" xfId="27117"/>
    <cellStyle name="Normal 2 5 2 2 3" xfId="27118"/>
    <cellStyle name="Normal 2 5 2 2 4" xfId="27119"/>
    <cellStyle name="Normal 2 5 2 2 5" xfId="27120"/>
    <cellStyle name="Normal 2 5 2 2 6" xfId="27121"/>
    <cellStyle name="Normal 2 5 2 2 7" xfId="27122"/>
    <cellStyle name="Normal 2 5 2 2 8" xfId="27123"/>
    <cellStyle name="Normal 2 5 2 20" xfId="27124"/>
    <cellStyle name="Normal 2 5 2 21" xfId="27125"/>
    <cellStyle name="Normal 2 5 2 22" xfId="27126"/>
    <cellStyle name="Normal 2 5 2 23" xfId="27127"/>
    <cellStyle name="Normal 2 5 2 24" xfId="27128"/>
    <cellStyle name="Normal 2 5 2 25" xfId="27129"/>
    <cellStyle name="Normal 2 5 2 26" xfId="27130"/>
    <cellStyle name="Normal 2 5 2 27" xfId="27131"/>
    <cellStyle name="Normal 2 5 2 28" xfId="27132"/>
    <cellStyle name="Normal 2 5 2 29" xfId="27133"/>
    <cellStyle name="Normal 2 5 2 3" xfId="27134"/>
    <cellStyle name="Normal 2 5 2 3 2" xfId="27135"/>
    <cellStyle name="Normal 2 5 2 3 3" xfId="27136"/>
    <cellStyle name="Normal 2 5 2 3 4" xfId="27137"/>
    <cellStyle name="Normal 2 5 2 3 5" xfId="27138"/>
    <cellStyle name="Normal 2 5 2 3 6" xfId="27139"/>
    <cellStyle name="Normal 2 5 2 3 7" xfId="27140"/>
    <cellStyle name="Normal 2 5 2 3 8" xfId="27141"/>
    <cellStyle name="Normal 2 5 2 30" xfId="27142"/>
    <cellStyle name="Normal 2 5 2 31" xfId="27143"/>
    <cellStyle name="Normal 2 5 2 32" xfId="27144"/>
    <cellStyle name="Normal 2 5 2 33" xfId="27145"/>
    <cellStyle name="Normal 2 5 2 34" xfId="27146"/>
    <cellStyle name="Normal 2 5 2 35" xfId="27147"/>
    <cellStyle name="Normal 2 5 2 36" xfId="27148"/>
    <cellStyle name="Normal 2 5 2 4" xfId="27149"/>
    <cellStyle name="Normal 2 5 2 4 2" xfId="27150"/>
    <cellStyle name="Normal 2 5 2 4 3" xfId="27151"/>
    <cellStyle name="Normal 2 5 2 4 4" xfId="27152"/>
    <cellStyle name="Normal 2 5 2 4 5" xfId="27153"/>
    <cellStyle name="Normal 2 5 2 4 6" xfId="27154"/>
    <cellStyle name="Normal 2 5 2 4 7" xfId="27155"/>
    <cellStyle name="Normal 2 5 2 4 8" xfId="27156"/>
    <cellStyle name="Normal 2 5 2 5" xfId="27157"/>
    <cellStyle name="Normal 2 5 2 5 2" xfId="27158"/>
    <cellStyle name="Normal 2 5 2 5 3" xfId="27159"/>
    <cellStyle name="Normal 2 5 2 5 4" xfId="27160"/>
    <cellStyle name="Normal 2 5 2 5 5" xfId="27161"/>
    <cellStyle name="Normal 2 5 2 5 6" xfId="27162"/>
    <cellStyle name="Normal 2 5 2 5 7" xfId="27163"/>
    <cellStyle name="Normal 2 5 2 5 8" xfId="27164"/>
    <cellStyle name="Normal 2 5 2 6" xfId="27165"/>
    <cellStyle name="Normal 2 5 2 6 2" xfId="27166"/>
    <cellStyle name="Normal 2 5 2 6 3" xfId="27167"/>
    <cellStyle name="Normal 2 5 2 6 4" xfId="27168"/>
    <cellStyle name="Normal 2 5 2 6 5" xfId="27169"/>
    <cellStyle name="Normal 2 5 2 6 6" xfId="27170"/>
    <cellStyle name="Normal 2 5 2 6 7" xfId="27171"/>
    <cellStyle name="Normal 2 5 2 6 8" xfId="27172"/>
    <cellStyle name="Normal 2 5 2 7" xfId="27173"/>
    <cellStyle name="Normal 2 5 2 7 2" xfId="27174"/>
    <cellStyle name="Normal 2 5 2 7 3" xfId="27175"/>
    <cellStyle name="Normal 2 5 2 7 4" xfId="27176"/>
    <cellStyle name="Normal 2 5 2 7 5" xfId="27177"/>
    <cellStyle name="Normal 2 5 2 7 6" xfId="27178"/>
    <cellStyle name="Normal 2 5 2 7 7" xfId="27179"/>
    <cellStyle name="Normal 2 5 2 7 8" xfId="27180"/>
    <cellStyle name="Normal 2 5 2 8" xfId="27181"/>
    <cellStyle name="Normal 2 5 2 8 2" xfId="27182"/>
    <cellStyle name="Normal 2 5 2 8 3" xfId="27183"/>
    <cellStyle name="Normal 2 5 2 8 4" xfId="27184"/>
    <cellStyle name="Normal 2 5 2 8 5" xfId="27185"/>
    <cellStyle name="Normal 2 5 2 8 6" xfId="27186"/>
    <cellStyle name="Normal 2 5 2 8 7" xfId="27187"/>
    <cellStyle name="Normal 2 5 2 8 8" xfId="27188"/>
    <cellStyle name="Normal 2 5 2 9" xfId="27189"/>
    <cellStyle name="Normal 2 5 2 9 2" xfId="27190"/>
    <cellStyle name="Normal 2 5 2 9 3" xfId="27191"/>
    <cellStyle name="Normal 2 5 2 9 4" xfId="27192"/>
    <cellStyle name="Normal 2 5 2 9 5" xfId="27193"/>
    <cellStyle name="Normal 2 5 2 9 6" xfId="27194"/>
    <cellStyle name="Normal 2 5 2 9 7" xfId="27195"/>
    <cellStyle name="Normal 2 5 2 9 8" xfId="27196"/>
    <cellStyle name="Normal 2 5 3" xfId="27197"/>
    <cellStyle name="Normal 2 5 3 2" xfId="27198"/>
    <cellStyle name="Normal 2 6" xfId="27199"/>
    <cellStyle name="Normal 2 6 10" xfId="27200"/>
    <cellStyle name="Normal 2 6 10 2" xfId="27201"/>
    <cellStyle name="Normal 2 6 10 3" xfId="27202"/>
    <cellStyle name="Normal 2 6 10 4" xfId="27203"/>
    <cellStyle name="Normal 2 6 10 5" xfId="27204"/>
    <cellStyle name="Normal 2 6 10 6" xfId="27205"/>
    <cellStyle name="Normal 2 6 10 7" xfId="27206"/>
    <cellStyle name="Normal 2 6 10 8" xfId="27207"/>
    <cellStyle name="Normal 2 6 11" xfId="27208"/>
    <cellStyle name="Normal 2 6 11 2" xfId="27209"/>
    <cellStyle name="Normal 2 6 11 3" xfId="27210"/>
    <cellStyle name="Normal 2 6 11 4" xfId="27211"/>
    <cellStyle name="Normal 2 6 11 5" xfId="27212"/>
    <cellStyle name="Normal 2 6 11 6" xfId="27213"/>
    <cellStyle name="Normal 2 6 11 7" xfId="27214"/>
    <cellStyle name="Normal 2 6 11 8" xfId="27215"/>
    <cellStyle name="Normal 2 6 12" xfId="27216"/>
    <cellStyle name="Normal 2 6 12 2" xfId="27217"/>
    <cellStyle name="Normal 2 6 12 3" xfId="27218"/>
    <cellStyle name="Normal 2 6 12 4" xfId="27219"/>
    <cellStyle name="Normal 2 6 12 5" xfId="27220"/>
    <cellStyle name="Normal 2 6 12 6" xfId="27221"/>
    <cellStyle name="Normal 2 6 12 7" xfId="27222"/>
    <cellStyle name="Normal 2 6 12 8" xfId="27223"/>
    <cellStyle name="Normal 2 6 13" xfId="27224"/>
    <cellStyle name="Normal 2 6 13 2" xfId="27225"/>
    <cellStyle name="Normal 2 6 13 3" xfId="27226"/>
    <cellStyle name="Normal 2 6 13 4" xfId="27227"/>
    <cellStyle name="Normal 2 6 13 5" xfId="27228"/>
    <cellStyle name="Normal 2 6 13 6" xfId="27229"/>
    <cellStyle name="Normal 2 6 13 7" xfId="27230"/>
    <cellStyle name="Normal 2 6 13 8" xfId="27231"/>
    <cellStyle name="Normal 2 6 14" xfId="27232"/>
    <cellStyle name="Normal 2 6 14 2" xfId="27233"/>
    <cellStyle name="Normal 2 6 14 3" xfId="27234"/>
    <cellStyle name="Normal 2 6 14 4" xfId="27235"/>
    <cellStyle name="Normal 2 6 14 5" xfId="27236"/>
    <cellStyle name="Normal 2 6 14 6" xfId="27237"/>
    <cellStyle name="Normal 2 6 14 7" xfId="27238"/>
    <cellStyle name="Normal 2 6 14 8" xfId="27239"/>
    <cellStyle name="Normal 2 6 15" xfId="27240"/>
    <cellStyle name="Normal 2 6 15 2" xfId="27241"/>
    <cellStyle name="Normal 2 6 15 3" xfId="27242"/>
    <cellStyle name="Normal 2 6 15 4" xfId="27243"/>
    <cellStyle name="Normal 2 6 15 5" xfId="27244"/>
    <cellStyle name="Normal 2 6 15 6" xfId="27245"/>
    <cellStyle name="Normal 2 6 15 7" xfId="27246"/>
    <cellStyle name="Normal 2 6 15 8" xfId="27247"/>
    <cellStyle name="Normal 2 6 16" xfId="27248"/>
    <cellStyle name="Normal 2 6 16 2" xfId="27249"/>
    <cellStyle name="Normal 2 6 16 3" xfId="27250"/>
    <cellStyle name="Normal 2 6 16 4" xfId="27251"/>
    <cellStyle name="Normal 2 6 16 5" xfId="27252"/>
    <cellStyle name="Normal 2 6 16 6" xfId="27253"/>
    <cellStyle name="Normal 2 6 16 7" xfId="27254"/>
    <cellStyle name="Normal 2 6 16 8" xfId="27255"/>
    <cellStyle name="Normal 2 6 17" xfId="27256"/>
    <cellStyle name="Normal 2 6 17 2" xfId="27257"/>
    <cellStyle name="Normal 2 6 17 3" xfId="27258"/>
    <cellStyle name="Normal 2 6 17 4" xfId="27259"/>
    <cellStyle name="Normal 2 6 17 5" xfId="27260"/>
    <cellStyle name="Normal 2 6 17 6" xfId="27261"/>
    <cellStyle name="Normal 2 6 17 7" xfId="27262"/>
    <cellStyle name="Normal 2 6 17 8" xfId="27263"/>
    <cellStyle name="Normal 2 6 18" xfId="27264"/>
    <cellStyle name="Normal 2 6 18 2" xfId="27265"/>
    <cellStyle name="Normal 2 6 18 3" xfId="27266"/>
    <cellStyle name="Normal 2 6 18 4" xfId="27267"/>
    <cellStyle name="Normal 2 6 18 5" xfId="27268"/>
    <cellStyle name="Normal 2 6 18 6" xfId="27269"/>
    <cellStyle name="Normal 2 6 18 7" xfId="27270"/>
    <cellStyle name="Normal 2 6 18 8" xfId="27271"/>
    <cellStyle name="Normal 2 6 19" xfId="27272"/>
    <cellStyle name="Normal 2 6 2" xfId="27273"/>
    <cellStyle name="Normal 2 6 2 2" xfId="27274"/>
    <cellStyle name="Normal 2 6 2 3" xfId="27275"/>
    <cellStyle name="Normal 2 6 2 4" xfId="27276"/>
    <cellStyle name="Normal 2 6 2 5" xfId="27277"/>
    <cellStyle name="Normal 2 6 2 6" xfId="27278"/>
    <cellStyle name="Normal 2 6 2 7" xfId="27279"/>
    <cellStyle name="Normal 2 6 2 8" xfId="27280"/>
    <cellStyle name="Normal 2 6 20" xfId="27281"/>
    <cellStyle name="Normal 2 6 21" xfId="27282"/>
    <cellStyle name="Normal 2 6 22" xfId="27283"/>
    <cellStyle name="Normal 2 6 23" xfId="27284"/>
    <cellStyle name="Normal 2 6 24" xfId="27285"/>
    <cellStyle name="Normal 2 6 25" xfId="27286"/>
    <cellStyle name="Normal 2 6 26" xfId="27287"/>
    <cellStyle name="Normal 2 6 27" xfId="27288"/>
    <cellStyle name="Normal 2 6 28" xfId="27289"/>
    <cellStyle name="Normal 2 6 29" xfId="27290"/>
    <cellStyle name="Normal 2 6 3" xfId="27291"/>
    <cellStyle name="Normal 2 6 3 2" xfId="27292"/>
    <cellStyle name="Normal 2 6 3 3" xfId="27293"/>
    <cellStyle name="Normal 2 6 3 4" xfId="27294"/>
    <cellStyle name="Normal 2 6 3 5" xfId="27295"/>
    <cellStyle name="Normal 2 6 3 6" xfId="27296"/>
    <cellStyle name="Normal 2 6 3 7" xfId="27297"/>
    <cellStyle name="Normal 2 6 3 8" xfId="27298"/>
    <cellStyle name="Normal 2 6 30" xfId="27299"/>
    <cellStyle name="Normal 2 6 31" xfId="27300"/>
    <cellStyle name="Normal 2 6 32" xfId="27301"/>
    <cellStyle name="Normal 2 6 33" xfId="27302"/>
    <cellStyle name="Normal 2 6 34" xfId="27303"/>
    <cellStyle name="Normal 2 6 35" xfId="27304"/>
    <cellStyle name="Normal 2 6 36" xfId="27305"/>
    <cellStyle name="Normal 2 6 4" xfId="27306"/>
    <cellStyle name="Normal 2 6 4 2" xfId="27307"/>
    <cellStyle name="Normal 2 6 4 3" xfId="27308"/>
    <cellStyle name="Normal 2 6 4 4" xfId="27309"/>
    <cellStyle name="Normal 2 6 4 5" xfId="27310"/>
    <cellStyle name="Normal 2 6 4 6" xfId="27311"/>
    <cellStyle name="Normal 2 6 4 7" xfId="27312"/>
    <cellStyle name="Normal 2 6 4 8" xfId="27313"/>
    <cellStyle name="Normal 2 6 5" xfId="27314"/>
    <cellStyle name="Normal 2 6 5 2" xfId="27315"/>
    <cellStyle name="Normal 2 6 5 3" xfId="27316"/>
    <cellStyle name="Normal 2 6 5 4" xfId="27317"/>
    <cellStyle name="Normal 2 6 5 5" xfId="27318"/>
    <cellStyle name="Normal 2 6 5 6" xfId="27319"/>
    <cellStyle name="Normal 2 6 5 7" xfId="27320"/>
    <cellStyle name="Normal 2 6 5 8" xfId="27321"/>
    <cellStyle name="Normal 2 6 6" xfId="27322"/>
    <cellStyle name="Normal 2 6 6 2" xfId="27323"/>
    <cellStyle name="Normal 2 6 6 3" xfId="27324"/>
    <cellStyle name="Normal 2 6 6 4" xfId="27325"/>
    <cellStyle name="Normal 2 6 6 5" xfId="27326"/>
    <cellStyle name="Normal 2 6 6 6" xfId="27327"/>
    <cellStyle name="Normal 2 6 6 7" xfId="27328"/>
    <cellStyle name="Normal 2 6 6 8" xfId="27329"/>
    <cellStyle name="Normal 2 6 7" xfId="27330"/>
    <cellStyle name="Normal 2 6 7 2" xfId="27331"/>
    <cellStyle name="Normal 2 6 7 3" xfId="27332"/>
    <cellStyle name="Normal 2 6 7 4" xfId="27333"/>
    <cellStyle name="Normal 2 6 7 5" xfId="27334"/>
    <cellStyle name="Normal 2 6 7 6" xfId="27335"/>
    <cellStyle name="Normal 2 6 7 7" xfId="27336"/>
    <cellStyle name="Normal 2 6 7 8" xfId="27337"/>
    <cellStyle name="Normal 2 6 8" xfId="27338"/>
    <cellStyle name="Normal 2 6 8 2" xfId="27339"/>
    <cellStyle name="Normal 2 6 8 3" xfId="27340"/>
    <cellStyle name="Normal 2 6 8 4" xfId="27341"/>
    <cellStyle name="Normal 2 6 8 5" xfId="27342"/>
    <cellStyle name="Normal 2 6 8 6" xfId="27343"/>
    <cellStyle name="Normal 2 6 8 7" xfId="27344"/>
    <cellStyle name="Normal 2 6 8 8" xfId="27345"/>
    <cellStyle name="Normal 2 6 9" xfId="27346"/>
    <cellStyle name="Normal 2 6 9 2" xfId="27347"/>
    <cellStyle name="Normal 2 6 9 3" xfId="27348"/>
    <cellStyle name="Normal 2 6 9 4" xfId="27349"/>
    <cellStyle name="Normal 2 6 9 5" xfId="27350"/>
    <cellStyle name="Normal 2 6 9 6" xfId="27351"/>
    <cellStyle name="Normal 2 6 9 7" xfId="27352"/>
    <cellStyle name="Normal 2 6 9 8" xfId="27353"/>
    <cellStyle name="Normal 2 7" xfId="27354"/>
    <cellStyle name="Normal 2 7 10" xfId="27355"/>
    <cellStyle name="Normal 2 7 10 2" xfId="27356"/>
    <cellStyle name="Normal 2 7 10 3" xfId="27357"/>
    <cellStyle name="Normal 2 7 10 4" xfId="27358"/>
    <cellStyle name="Normal 2 7 10 5" xfId="27359"/>
    <cellStyle name="Normal 2 7 10 6" xfId="27360"/>
    <cellStyle name="Normal 2 7 10 7" xfId="27361"/>
    <cellStyle name="Normal 2 7 10 8" xfId="27362"/>
    <cellStyle name="Normal 2 7 11" xfId="27363"/>
    <cellStyle name="Normal 2 7 11 2" xfId="27364"/>
    <cellStyle name="Normal 2 7 11 3" xfId="27365"/>
    <cellStyle name="Normal 2 7 11 4" xfId="27366"/>
    <cellStyle name="Normal 2 7 11 5" xfId="27367"/>
    <cellStyle name="Normal 2 7 11 6" xfId="27368"/>
    <cellStyle name="Normal 2 7 11 7" xfId="27369"/>
    <cellStyle name="Normal 2 7 11 8" xfId="27370"/>
    <cellStyle name="Normal 2 7 12" xfId="27371"/>
    <cellStyle name="Normal 2 7 12 2" xfId="27372"/>
    <cellStyle name="Normal 2 7 12 3" xfId="27373"/>
    <cellStyle name="Normal 2 7 12 4" xfId="27374"/>
    <cellStyle name="Normal 2 7 12 5" xfId="27375"/>
    <cellStyle name="Normal 2 7 12 6" xfId="27376"/>
    <cellStyle name="Normal 2 7 12 7" xfId="27377"/>
    <cellStyle name="Normal 2 7 12 8" xfId="27378"/>
    <cellStyle name="Normal 2 7 13" xfId="27379"/>
    <cellStyle name="Normal 2 7 13 2" xfId="27380"/>
    <cellStyle name="Normal 2 7 13 3" xfId="27381"/>
    <cellStyle name="Normal 2 7 13 4" xfId="27382"/>
    <cellStyle name="Normal 2 7 13 5" xfId="27383"/>
    <cellStyle name="Normal 2 7 13 6" xfId="27384"/>
    <cellStyle name="Normal 2 7 13 7" xfId="27385"/>
    <cellStyle name="Normal 2 7 13 8" xfId="27386"/>
    <cellStyle name="Normal 2 7 14" xfId="27387"/>
    <cellStyle name="Normal 2 7 14 2" xfId="27388"/>
    <cellStyle name="Normal 2 7 14 3" xfId="27389"/>
    <cellStyle name="Normal 2 7 14 4" xfId="27390"/>
    <cellStyle name="Normal 2 7 14 5" xfId="27391"/>
    <cellStyle name="Normal 2 7 14 6" xfId="27392"/>
    <cellStyle name="Normal 2 7 14 7" xfId="27393"/>
    <cellStyle name="Normal 2 7 14 8" xfId="27394"/>
    <cellStyle name="Normal 2 7 15" xfId="27395"/>
    <cellStyle name="Normal 2 7 15 2" xfId="27396"/>
    <cellStyle name="Normal 2 7 15 3" xfId="27397"/>
    <cellStyle name="Normal 2 7 15 4" xfId="27398"/>
    <cellStyle name="Normal 2 7 15 5" xfId="27399"/>
    <cellStyle name="Normal 2 7 15 6" xfId="27400"/>
    <cellStyle name="Normal 2 7 15 7" xfId="27401"/>
    <cellStyle name="Normal 2 7 15 8" xfId="27402"/>
    <cellStyle name="Normal 2 7 16" xfId="27403"/>
    <cellStyle name="Normal 2 7 16 2" xfId="27404"/>
    <cellStyle name="Normal 2 7 16 3" xfId="27405"/>
    <cellStyle name="Normal 2 7 16 4" xfId="27406"/>
    <cellStyle name="Normal 2 7 16 5" xfId="27407"/>
    <cellStyle name="Normal 2 7 16 6" xfId="27408"/>
    <cellStyle name="Normal 2 7 16 7" xfId="27409"/>
    <cellStyle name="Normal 2 7 16 8" xfId="27410"/>
    <cellStyle name="Normal 2 7 17" xfId="27411"/>
    <cellStyle name="Normal 2 7 17 2" xfId="27412"/>
    <cellStyle name="Normal 2 7 17 3" xfId="27413"/>
    <cellStyle name="Normal 2 7 17 4" xfId="27414"/>
    <cellStyle name="Normal 2 7 17 5" xfId="27415"/>
    <cellStyle name="Normal 2 7 17 6" xfId="27416"/>
    <cellStyle name="Normal 2 7 17 7" xfId="27417"/>
    <cellStyle name="Normal 2 7 17 8" xfId="27418"/>
    <cellStyle name="Normal 2 7 18" xfId="27419"/>
    <cellStyle name="Normal 2 7 18 2" xfId="27420"/>
    <cellStyle name="Normal 2 7 18 3" xfId="27421"/>
    <cellStyle name="Normal 2 7 18 4" xfId="27422"/>
    <cellStyle name="Normal 2 7 18 5" xfId="27423"/>
    <cellStyle name="Normal 2 7 18 6" xfId="27424"/>
    <cellStyle name="Normal 2 7 18 7" xfId="27425"/>
    <cellStyle name="Normal 2 7 18 8" xfId="27426"/>
    <cellStyle name="Normal 2 7 19" xfId="27427"/>
    <cellStyle name="Normal 2 7 2" xfId="27428"/>
    <cellStyle name="Normal 2 7 2 2" xfId="27429"/>
    <cellStyle name="Normal 2 7 2 2 2" xfId="27430"/>
    <cellStyle name="Normal 2 7 2 3" xfId="27431"/>
    <cellStyle name="Normal 2 7 2 4" xfId="27432"/>
    <cellStyle name="Normal 2 7 2 5" xfId="27433"/>
    <cellStyle name="Normal 2 7 2 6" xfId="27434"/>
    <cellStyle name="Normal 2 7 2 7" xfId="27435"/>
    <cellStyle name="Normal 2 7 2 8" xfId="27436"/>
    <cellStyle name="Normal 2 7 20" xfId="27437"/>
    <cellStyle name="Normal 2 7 21" xfId="27438"/>
    <cellStyle name="Normal 2 7 22" xfId="27439"/>
    <cellStyle name="Normal 2 7 23" xfId="27440"/>
    <cellStyle name="Normal 2 7 24" xfId="27441"/>
    <cellStyle name="Normal 2 7 25" xfId="27442"/>
    <cellStyle name="Normal 2 7 26" xfId="27443"/>
    <cellStyle name="Normal 2 7 27" xfId="27444"/>
    <cellStyle name="Normal 2 7 28" xfId="27445"/>
    <cellStyle name="Normal 2 7 29" xfId="27446"/>
    <cellStyle name="Normal 2 7 3" xfId="27447"/>
    <cellStyle name="Normal 2 7 3 2" xfId="27448"/>
    <cellStyle name="Normal 2 7 3 2 2" xfId="27449"/>
    <cellStyle name="Normal 2 7 3 3" xfId="27450"/>
    <cellStyle name="Normal 2 7 3 4" xfId="27451"/>
    <cellStyle name="Normal 2 7 3 5" xfId="27452"/>
    <cellStyle name="Normal 2 7 3 6" xfId="27453"/>
    <cellStyle name="Normal 2 7 3 7" xfId="27454"/>
    <cellStyle name="Normal 2 7 3 8" xfId="27455"/>
    <cellStyle name="Normal 2 7 30" xfId="27456"/>
    <cellStyle name="Normal 2 7 31" xfId="27457"/>
    <cellStyle name="Normal 2 7 32" xfId="27458"/>
    <cellStyle name="Normal 2 7 33" xfId="27459"/>
    <cellStyle name="Normal 2 7 34" xfId="27460"/>
    <cellStyle name="Normal 2 7 35" xfId="27461"/>
    <cellStyle name="Normal 2 7 36" xfId="27462"/>
    <cellStyle name="Normal 2 7 4" xfId="27463"/>
    <cellStyle name="Normal 2 7 4 2" xfId="27464"/>
    <cellStyle name="Normal 2 7 4 3" xfId="27465"/>
    <cellStyle name="Normal 2 7 4 4" xfId="27466"/>
    <cellStyle name="Normal 2 7 4 5" xfId="27467"/>
    <cellStyle name="Normal 2 7 4 6" xfId="27468"/>
    <cellStyle name="Normal 2 7 4 7" xfId="27469"/>
    <cellStyle name="Normal 2 7 4 8" xfId="27470"/>
    <cellStyle name="Normal 2 7 5" xfId="27471"/>
    <cellStyle name="Normal 2 7 5 2" xfId="27472"/>
    <cellStyle name="Normal 2 7 5 3" xfId="27473"/>
    <cellStyle name="Normal 2 7 5 4" xfId="27474"/>
    <cellStyle name="Normal 2 7 5 5" xfId="27475"/>
    <cellStyle name="Normal 2 7 5 6" xfId="27476"/>
    <cellStyle name="Normal 2 7 5 7" xfId="27477"/>
    <cellStyle name="Normal 2 7 5 8" xfId="27478"/>
    <cellStyle name="Normal 2 7 6" xfId="27479"/>
    <cellStyle name="Normal 2 7 6 2" xfId="27480"/>
    <cellStyle name="Normal 2 7 6 3" xfId="27481"/>
    <cellStyle name="Normal 2 7 6 4" xfId="27482"/>
    <cellStyle name="Normal 2 7 6 5" xfId="27483"/>
    <cellStyle name="Normal 2 7 6 6" xfId="27484"/>
    <cellStyle name="Normal 2 7 6 7" xfId="27485"/>
    <cellStyle name="Normal 2 7 6 8" xfId="27486"/>
    <cellStyle name="Normal 2 7 7" xfId="27487"/>
    <cellStyle name="Normal 2 7 7 2" xfId="27488"/>
    <cellStyle name="Normal 2 7 7 3" xfId="27489"/>
    <cellStyle name="Normal 2 7 7 4" xfId="27490"/>
    <cellStyle name="Normal 2 7 7 5" xfId="27491"/>
    <cellStyle name="Normal 2 7 7 6" xfId="27492"/>
    <cellStyle name="Normal 2 7 7 7" xfId="27493"/>
    <cellStyle name="Normal 2 7 7 8" xfId="27494"/>
    <cellStyle name="Normal 2 7 8" xfId="27495"/>
    <cellStyle name="Normal 2 7 8 2" xfId="27496"/>
    <cellStyle name="Normal 2 7 8 3" xfId="27497"/>
    <cellStyle name="Normal 2 7 8 4" xfId="27498"/>
    <cellStyle name="Normal 2 7 8 5" xfId="27499"/>
    <cellStyle name="Normal 2 7 8 6" xfId="27500"/>
    <cellStyle name="Normal 2 7 8 7" xfId="27501"/>
    <cellStyle name="Normal 2 7 8 8" xfId="27502"/>
    <cellStyle name="Normal 2 7 9" xfId="27503"/>
    <cellStyle name="Normal 2 7 9 2" xfId="27504"/>
    <cellStyle name="Normal 2 7 9 3" xfId="27505"/>
    <cellStyle name="Normal 2 7 9 4" xfId="27506"/>
    <cellStyle name="Normal 2 7 9 5" xfId="27507"/>
    <cellStyle name="Normal 2 7 9 6" xfId="27508"/>
    <cellStyle name="Normal 2 7 9 7" xfId="27509"/>
    <cellStyle name="Normal 2 7 9 8" xfId="27510"/>
    <cellStyle name="Normal 2 71" xfId="27511"/>
    <cellStyle name="Normal 2 71 2" xfId="27512"/>
    <cellStyle name="Normal 2 71 2 2" xfId="27513"/>
    <cellStyle name="Normal 2 71 3" xfId="27514"/>
    <cellStyle name="Normal 2 72" xfId="27515"/>
    <cellStyle name="Normal 2 72 2" xfId="27516"/>
    <cellStyle name="Normal 2 72 2 2" xfId="27517"/>
    <cellStyle name="Normal 2 72 3" xfId="27518"/>
    <cellStyle name="Normal 2 8" xfId="27519"/>
    <cellStyle name="Normal 2 8 10" xfId="27520"/>
    <cellStyle name="Normal 2 8 10 2" xfId="27521"/>
    <cellStyle name="Normal 2 8 10 3" xfId="27522"/>
    <cellStyle name="Normal 2 8 10 4" xfId="27523"/>
    <cellStyle name="Normal 2 8 10 5" xfId="27524"/>
    <cellStyle name="Normal 2 8 10 6" xfId="27525"/>
    <cellStyle name="Normal 2 8 10 7" xfId="27526"/>
    <cellStyle name="Normal 2 8 10 8" xfId="27527"/>
    <cellStyle name="Normal 2 8 11" xfId="27528"/>
    <cellStyle name="Normal 2 8 11 2" xfId="27529"/>
    <cellStyle name="Normal 2 8 11 3" xfId="27530"/>
    <cellStyle name="Normal 2 8 11 4" xfId="27531"/>
    <cellStyle name="Normal 2 8 11 5" xfId="27532"/>
    <cellStyle name="Normal 2 8 11 6" xfId="27533"/>
    <cellStyle name="Normal 2 8 11 7" xfId="27534"/>
    <cellStyle name="Normal 2 8 11 8" xfId="27535"/>
    <cellStyle name="Normal 2 8 12" xfId="27536"/>
    <cellStyle name="Normal 2 8 12 2" xfId="27537"/>
    <cellStyle name="Normal 2 8 12 3" xfId="27538"/>
    <cellStyle name="Normal 2 8 12 4" xfId="27539"/>
    <cellStyle name="Normal 2 8 12 5" xfId="27540"/>
    <cellStyle name="Normal 2 8 12 6" xfId="27541"/>
    <cellStyle name="Normal 2 8 12 7" xfId="27542"/>
    <cellStyle name="Normal 2 8 12 8" xfId="27543"/>
    <cellStyle name="Normal 2 8 13" xfId="27544"/>
    <cellStyle name="Normal 2 8 13 2" xfId="27545"/>
    <cellStyle name="Normal 2 8 13 3" xfId="27546"/>
    <cellStyle name="Normal 2 8 13 4" xfId="27547"/>
    <cellStyle name="Normal 2 8 13 5" xfId="27548"/>
    <cellStyle name="Normal 2 8 13 6" xfId="27549"/>
    <cellStyle name="Normal 2 8 13 7" xfId="27550"/>
    <cellStyle name="Normal 2 8 13 8" xfId="27551"/>
    <cellStyle name="Normal 2 8 14" xfId="27552"/>
    <cellStyle name="Normal 2 8 14 2" xfId="27553"/>
    <cellStyle name="Normal 2 8 14 3" xfId="27554"/>
    <cellStyle name="Normal 2 8 14 4" xfId="27555"/>
    <cellStyle name="Normal 2 8 14 5" xfId="27556"/>
    <cellStyle name="Normal 2 8 14 6" xfId="27557"/>
    <cellStyle name="Normal 2 8 14 7" xfId="27558"/>
    <cellStyle name="Normal 2 8 14 8" xfId="27559"/>
    <cellStyle name="Normal 2 8 15" xfId="27560"/>
    <cellStyle name="Normal 2 8 15 2" xfId="27561"/>
    <cellStyle name="Normal 2 8 15 3" xfId="27562"/>
    <cellStyle name="Normal 2 8 15 4" xfId="27563"/>
    <cellStyle name="Normal 2 8 15 5" xfId="27564"/>
    <cellStyle name="Normal 2 8 15 6" xfId="27565"/>
    <cellStyle name="Normal 2 8 15 7" xfId="27566"/>
    <cellStyle name="Normal 2 8 15 8" xfId="27567"/>
    <cellStyle name="Normal 2 8 16" xfId="27568"/>
    <cellStyle name="Normal 2 8 16 2" xfId="27569"/>
    <cellStyle name="Normal 2 8 16 3" xfId="27570"/>
    <cellStyle name="Normal 2 8 16 4" xfId="27571"/>
    <cellStyle name="Normal 2 8 16 5" xfId="27572"/>
    <cellStyle name="Normal 2 8 16 6" xfId="27573"/>
    <cellStyle name="Normal 2 8 16 7" xfId="27574"/>
    <cellStyle name="Normal 2 8 16 8" xfId="27575"/>
    <cellStyle name="Normal 2 8 17" xfId="27576"/>
    <cellStyle name="Normal 2 8 17 2" xfId="27577"/>
    <cellStyle name="Normal 2 8 17 3" xfId="27578"/>
    <cellStyle name="Normal 2 8 17 4" xfId="27579"/>
    <cellStyle name="Normal 2 8 17 5" xfId="27580"/>
    <cellStyle name="Normal 2 8 17 6" xfId="27581"/>
    <cellStyle name="Normal 2 8 17 7" xfId="27582"/>
    <cellStyle name="Normal 2 8 17 8" xfId="27583"/>
    <cellStyle name="Normal 2 8 18" xfId="27584"/>
    <cellStyle name="Normal 2 8 18 2" xfId="27585"/>
    <cellStyle name="Normal 2 8 18 3" xfId="27586"/>
    <cellStyle name="Normal 2 8 18 4" xfId="27587"/>
    <cellStyle name="Normal 2 8 18 5" xfId="27588"/>
    <cellStyle name="Normal 2 8 18 6" xfId="27589"/>
    <cellStyle name="Normal 2 8 18 7" xfId="27590"/>
    <cellStyle name="Normal 2 8 18 8" xfId="27591"/>
    <cellStyle name="Normal 2 8 19" xfId="27592"/>
    <cellStyle name="Normal 2 8 2" xfId="27593"/>
    <cellStyle name="Normal 2 8 2 2" xfId="27594"/>
    <cellStyle name="Normal 2 8 2 3" xfId="27595"/>
    <cellStyle name="Normal 2 8 2 4" xfId="27596"/>
    <cellStyle name="Normal 2 8 2 5" xfId="27597"/>
    <cellStyle name="Normal 2 8 2 6" xfId="27598"/>
    <cellStyle name="Normal 2 8 2 7" xfId="27599"/>
    <cellStyle name="Normal 2 8 2 8" xfId="27600"/>
    <cellStyle name="Normal 2 8 20" xfId="27601"/>
    <cellStyle name="Normal 2 8 21" xfId="27602"/>
    <cellStyle name="Normal 2 8 22" xfId="27603"/>
    <cellStyle name="Normal 2 8 23" xfId="27604"/>
    <cellStyle name="Normal 2 8 24" xfId="27605"/>
    <cellStyle name="Normal 2 8 25" xfId="27606"/>
    <cellStyle name="Normal 2 8 26" xfId="27607"/>
    <cellStyle name="Normal 2 8 27" xfId="27608"/>
    <cellStyle name="Normal 2 8 28" xfId="27609"/>
    <cellStyle name="Normal 2 8 29" xfId="27610"/>
    <cellStyle name="Normal 2 8 3" xfId="27611"/>
    <cellStyle name="Normal 2 8 3 2" xfId="27612"/>
    <cellStyle name="Normal 2 8 3 3" xfId="27613"/>
    <cellStyle name="Normal 2 8 3 4" xfId="27614"/>
    <cellStyle name="Normal 2 8 3 5" xfId="27615"/>
    <cellStyle name="Normal 2 8 3 6" xfId="27616"/>
    <cellStyle name="Normal 2 8 3 7" xfId="27617"/>
    <cellStyle name="Normal 2 8 3 8" xfId="27618"/>
    <cellStyle name="Normal 2 8 30" xfId="27619"/>
    <cellStyle name="Normal 2 8 31" xfId="27620"/>
    <cellStyle name="Normal 2 8 32" xfId="27621"/>
    <cellStyle name="Normal 2 8 33" xfId="27622"/>
    <cellStyle name="Normal 2 8 34" xfId="27623"/>
    <cellStyle name="Normal 2 8 35" xfId="27624"/>
    <cellStyle name="Normal 2 8 36" xfId="27625"/>
    <cellStyle name="Normal 2 8 4" xfId="27626"/>
    <cellStyle name="Normal 2 8 4 2" xfId="27627"/>
    <cellStyle name="Normal 2 8 4 3" xfId="27628"/>
    <cellStyle name="Normal 2 8 4 4" xfId="27629"/>
    <cellStyle name="Normal 2 8 4 5" xfId="27630"/>
    <cellStyle name="Normal 2 8 4 6" xfId="27631"/>
    <cellStyle name="Normal 2 8 4 7" xfId="27632"/>
    <cellStyle name="Normal 2 8 4 8" xfId="27633"/>
    <cellStyle name="Normal 2 8 5" xfId="27634"/>
    <cellStyle name="Normal 2 8 5 2" xfId="27635"/>
    <cellStyle name="Normal 2 8 5 3" xfId="27636"/>
    <cellStyle name="Normal 2 8 5 4" xfId="27637"/>
    <cellStyle name="Normal 2 8 5 5" xfId="27638"/>
    <cellStyle name="Normal 2 8 5 6" xfId="27639"/>
    <cellStyle name="Normal 2 8 5 7" xfId="27640"/>
    <cellStyle name="Normal 2 8 5 8" xfId="27641"/>
    <cellStyle name="Normal 2 8 6" xfId="27642"/>
    <cellStyle name="Normal 2 8 6 2" xfId="27643"/>
    <cellStyle name="Normal 2 8 6 3" xfId="27644"/>
    <cellStyle name="Normal 2 8 6 4" xfId="27645"/>
    <cellStyle name="Normal 2 8 6 5" xfId="27646"/>
    <cellStyle name="Normal 2 8 6 6" xfId="27647"/>
    <cellStyle name="Normal 2 8 6 7" xfId="27648"/>
    <cellStyle name="Normal 2 8 6 8" xfId="27649"/>
    <cellStyle name="Normal 2 8 7" xfId="27650"/>
    <cellStyle name="Normal 2 8 7 2" xfId="27651"/>
    <cellStyle name="Normal 2 8 7 3" xfId="27652"/>
    <cellStyle name="Normal 2 8 7 4" xfId="27653"/>
    <cellStyle name="Normal 2 8 7 5" xfId="27654"/>
    <cellStyle name="Normal 2 8 7 6" xfId="27655"/>
    <cellStyle name="Normal 2 8 7 7" xfId="27656"/>
    <cellStyle name="Normal 2 8 7 8" xfId="27657"/>
    <cellStyle name="Normal 2 8 8" xfId="27658"/>
    <cellStyle name="Normal 2 8 8 2" xfId="27659"/>
    <cellStyle name="Normal 2 8 8 3" xfId="27660"/>
    <cellStyle name="Normal 2 8 8 4" xfId="27661"/>
    <cellStyle name="Normal 2 8 8 5" xfId="27662"/>
    <cellStyle name="Normal 2 8 8 6" xfId="27663"/>
    <cellStyle name="Normal 2 8 8 7" xfId="27664"/>
    <cellStyle name="Normal 2 8 8 8" xfId="27665"/>
    <cellStyle name="Normal 2 8 9" xfId="27666"/>
    <cellStyle name="Normal 2 8 9 2" xfId="27667"/>
    <cellStyle name="Normal 2 8 9 3" xfId="27668"/>
    <cellStyle name="Normal 2 8 9 4" xfId="27669"/>
    <cellStyle name="Normal 2 8 9 5" xfId="27670"/>
    <cellStyle name="Normal 2 8 9 6" xfId="27671"/>
    <cellStyle name="Normal 2 8 9 7" xfId="27672"/>
    <cellStyle name="Normal 2 8 9 8" xfId="27673"/>
    <cellStyle name="Normal 2 9" xfId="27674"/>
    <cellStyle name="Normal 2 9 10" xfId="27675"/>
    <cellStyle name="Normal 2 9 10 2" xfId="27676"/>
    <cellStyle name="Normal 2 9 10 3" xfId="27677"/>
    <cellStyle name="Normal 2 9 10 4" xfId="27678"/>
    <cellStyle name="Normal 2 9 10 5" xfId="27679"/>
    <cellStyle name="Normal 2 9 10 6" xfId="27680"/>
    <cellStyle name="Normal 2 9 10 7" xfId="27681"/>
    <cellStyle name="Normal 2 9 10 8" xfId="27682"/>
    <cellStyle name="Normal 2 9 11" xfId="27683"/>
    <cellStyle name="Normal 2 9 11 2" xfId="27684"/>
    <cellStyle name="Normal 2 9 11 3" xfId="27685"/>
    <cellStyle name="Normal 2 9 11 4" xfId="27686"/>
    <cellStyle name="Normal 2 9 11 5" xfId="27687"/>
    <cellStyle name="Normal 2 9 11 6" xfId="27688"/>
    <cellStyle name="Normal 2 9 11 7" xfId="27689"/>
    <cellStyle name="Normal 2 9 11 8" xfId="27690"/>
    <cellStyle name="Normal 2 9 12" xfId="27691"/>
    <cellStyle name="Normal 2 9 12 2" xfId="27692"/>
    <cellStyle name="Normal 2 9 12 3" xfId="27693"/>
    <cellStyle name="Normal 2 9 12 4" xfId="27694"/>
    <cellStyle name="Normal 2 9 12 5" xfId="27695"/>
    <cellStyle name="Normal 2 9 12 6" xfId="27696"/>
    <cellStyle name="Normal 2 9 12 7" xfId="27697"/>
    <cellStyle name="Normal 2 9 12 8" xfId="27698"/>
    <cellStyle name="Normal 2 9 13" xfId="27699"/>
    <cellStyle name="Normal 2 9 13 2" xfId="27700"/>
    <cellStyle name="Normal 2 9 13 3" xfId="27701"/>
    <cellStyle name="Normal 2 9 13 4" xfId="27702"/>
    <cellStyle name="Normal 2 9 13 5" xfId="27703"/>
    <cellStyle name="Normal 2 9 13 6" xfId="27704"/>
    <cellStyle name="Normal 2 9 13 7" xfId="27705"/>
    <cellStyle name="Normal 2 9 13 8" xfId="27706"/>
    <cellStyle name="Normal 2 9 14" xfId="27707"/>
    <cellStyle name="Normal 2 9 14 2" xfId="27708"/>
    <cellStyle name="Normal 2 9 14 3" xfId="27709"/>
    <cellStyle name="Normal 2 9 14 4" xfId="27710"/>
    <cellStyle name="Normal 2 9 14 5" xfId="27711"/>
    <cellStyle name="Normal 2 9 14 6" xfId="27712"/>
    <cellStyle name="Normal 2 9 14 7" xfId="27713"/>
    <cellStyle name="Normal 2 9 14 8" xfId="27714"/>
    <cellStyle name="Normal 2 9 15" xfId="27715"/>
    <cellStyle name="Normal 2 9 15 2" xfId="27716"/>
    <cellStyle name="Normal 2 9 15 3" xfId="27717"/>
    <cellStyle name="Normal 2 9 15 4" xfId="27718"/>
    <cellStyle name="Normal 2 9 15 5" xfId="27719"/>
    <cellStyle name="Normal 2 9 15 6" xfId="27720"/>
    <cellStyle name="Normal 2 9 15 7" xfId="27721"/>
    <cellStyle name="Normal 2 9 15 8" xfId="27722"/>
    <cellStyle name="Normal 2 9 16" xfId="27723"/>
    <cellStyle name="Normal 2 9 16 2" xfId="27724"/>
    <cellStyle name="Normal 2 9 16 3" xfId="27725"/>
    <cellStyle name="Normal 2 9 16 4" xfId="27726"/>
    <cellStyle name="Normal 2 9 16 5" xfId="27727"/>
    <cellStyle name="Normal 2 9 16 6" xfId="27728"/>
    <cellStyle name="Normal 2 9 16 7" xfId="27729"/>
    <cellStyle name="Normal 2 9 16 8" xfId="27730"/>
    <cellStyle name="Normal 2 9 17" xfId="27731"/>
    <cellStyle name="Normal 2 9 17 2" xfId="27732"/>
    <cellStyle name="Normal 2 9 17 3" xfId="27733"/>
    <cellStyle name="Normal 2 9 17 4" xfId="27734"/>
    <cellStyle name="Normal 2 9 17 5" xfId="27735"/>
    <cellStyle name="Normal 2 9 17 6" xfId="27736"/>
    <cellStyle name="Normal 2 9 17 7" xfId="27737"/>
    <cellStyle name="Normal 2 9 17 8" xfId="27738"/>
    <cellStyle name="Normal 2 9 18" xfId="27739"/>
    <cellStyle name="Normal 2 9 18 2" xfId="27740"/>
    <cellStyle name="Normal 2 9 18 3" xfId="27741"/>
    <cellStyle name="Normal 2 9 18 4" xfId="27742"/>
    <cellStyle name="Normal 2 9 18 5" xfId="27743"/>
    <cellStyle name="Normal 2 9 18 6" xfId="27744"/>
    <cellStyle name="Normal 2 9 18 7" xfId="27745"/>
    <cellStyle name="Normal 2 9 18 8" xfId="27746"/>
    <cellStyle name="Normal 2 9 19" xfId="27747"/>
    <cellStyle name="Normal 2 9 2" xfId="27748"/>
    <cellStyle name="Normal 2 9 2 2" xfId="27749"/>
    <cellStyle name="Normal 2 9 2 3" xfId="27750"/>
    <cellStyle name="Normal 2 9 2 4" xfId="27751"/>
    <cellStyle name="Normal 2 9 2 5" xfId="27752"/>
    <cellStyle name="Normal 2 9 2 6" xfId="27753"/>
    <cellStyle name="Normal 2 9 2 7" xfId="27754"/>
    <cellStyle name="Normal 2 9 2 8" xfId="27755"/>
    <cellStyle name="Normal 2 9 20" xfId="27756"/>
    <cellStyle name="Normal 2 9 21" xfId="27757"/>
    <cellStyle name="Normal 2 9 22" xfId="27758"/>
    <cellStyle name="Normal 2 9 23" xfId="27759"/>
    <cellStyle name="Normal 2 9 24" xfId="27760"/>
    <cellStyle name="Normal 2 9 25" xfId="27761"/>
    <cellStyle name="Normal 2 9 26" xfId="27762"/>
    <cellStyle name="Normal 2 9 27" xfId="27763"/>
    <cellStyle name="Normal 2 9 28" xfId="27764"/>
    <cellStyle name="Normal 2 9 29" xfId="27765"/>
    <cellStyle name="Normal 2 9 3" xfId="27766"/>
    <cellStyle name="Normal 2 9 3 2" xfId="27767"/>
    <cellStyle name="Normal 2 9 3 3" xfId="27768"/>
    <cellStyle name="Normal 2 9 3 4" xfId="27769"/>
    <cellStyle name="Normal 2 9 3 5" xfId="27770"/>
    <cellStyle name="Normal 2 9 3 6" xfId="27771"/>
    <cellStyle name="Normal 2 9 3 7" xfId="27772"/>
    <cellStyle name="Normal 2 9 3 8" xfId="27773"/>
    <cellStyle name="Normal 2 9 30" xfId="27774"/>
    <cellStyle name="Normal 2 9 31" xfId="27775"/>
    <cellStyle name="Normal 2 9 32" xfId="27776"/>
    <cellStyle name="Normal 2 9 33" xfId="27777"/>
    <cellStyle name="Normal 2 9 34" xfId="27778"/>
    <cellStyle name="Normal 2 9 35" xfId="27779"/>
    <cellStyle name="Normal 2 9 36" xfId="27780"/>
    <cellStyle name="Normal 2 9 4" xfId="27781"/>
    <cellStyle name="Normal 2 9 4 2" xfId="27782"/>
    <cellStyle name="Normal 2 9 4 3" xfId="27783"/>
    <cellStyle name="Normal 2 9 4 4" xfId="27784"/>
    <cellStyle name="Normal 2 9 4 5" xfId="27785"/>
    <cellStyle name="Normal 2 9 4 6" xfId="27786"/>
    <cellStyle name="Normal 2 9 4 7" xfId="27787"/>
    <cellStyle name="Normal 2 9 4 8" xfId="27788"/>
    <cellStyle name="Normal 2 9 5" xfId="27789"/>
    <cellStyle name="Normal 2 9 5 2" xfId="27790"/>
    <cellStyle name="Normal 2 9 5 3" xfId="27791"/>
    <cellStyle name="Normal 2 9 5 4" xfId="27792"/>
    <cellStyle name="Normal 2 9 5 5" xfId="27793"/>
    <cellStyle name="Normal 2 9 5 6" xfId="27794"/>
    <cellStyle name="Normal 2 9 5 7" xfId="27795"/>
    <cellStyle name="Normal 2 9 5 8" xfId="27796"/>
    <cellStyle name="Normal 2 9 6" xfId="27797"/>
    <cellStyle name="Normal 2 9 6 2" xfId="27798"/>
    <cellStyle name="Normal 2 9 6 3" xfId="27799"/>
    <cellStyle name="Normal 2 9 6 4" xfId="27800"/>
    <cellStyle name="Normal 2 9 6 5" xfId="27801"/>
    <cellStyle name="Normal 2 9 6 6" xfId="27802"/>
    <cellStyle name="Normal 2 9 6 7" xfId="27803"/>
    <cellStyle name="Normal 2 9 6 8" xfId="27804"/>
    <cellStyle name="Normal 2 9 7" xfId="27805"/>
    <cellStyle name="Normal 2 9 7 2" xfId="27806"/>
    <cellStyle name="Normal 2 9 7 3" xfId="27807"/>
    <cellStyle name="Normal 2 9 7 4" xfId="27808"/>
    <cellStyle name="Normal 2 9 7 5" xfId="27809"/>
    <cellStyle name="Normal 2 9 7 6" xfId="27810"/>
    <cellStyle name="Normal 2 9 7 7" xfId="27811"/>
    <cellStyle name="Normal 2 9 7 8" xfId="27812"/>
    <cellStyle name="Normal 2 9 8" xfId="27813"/>
    <cellStyle name="Normal 2 9 8 2" xfId="27814"/>
    <cellStyle name="Normal 2 9 8 3" xfId="27815"/>
    <cellStyle name="Normal 2 9 8 4" xfId="27816"/>
    <cellStyle name="Normal 2 9 8 5" xfId="27817"/>
    <cellStyle name="Normal 2 9 8 6" xfId="27818"/>
    <cellStyle name="Normal 2 9 8 7" xfId="27819"/>
    <cellStyle name="Normal 2 9 8 8" xfId="27820"/>
    <cellStyle name="Normal 2 9 9" xfId="27821"/>
    <cellStyle name="Normal 2 9 9 2" xfId="27822"/>
    <cellStyle name="Normal 2 9 9 3" xfId="27823"/>
    <cellStyle name="Normal 2 9 9 4" xfId="27824"/>
    <cellStyle name="Normal 2 9 9 5" xfId="27825"/>
    <cellStyle name="Normal 2 9 9 6" xfId="27826"/>
    <cellStyle name="Normal 2 9 9 7" xfId="27827"/>
    <cellStyle name="Normal 2 9 9 8" xfId="27828"/>
    <cellStyle name="Normal 20" xfId="27829"/>
    <cellStyle name="Normal 20 10" xfId="27830"/>
    <cellStyle name="Normal 20 10 2" xfId="27831"/>
    <cellStyle name="Normal 20 10 3" xfId="27832"/>
    <cellStyle name="Normal 20 10 4" xfId="27833"/>
    <cellStyle name="Normal 20 10 5" xfId="27834"/>
    <cellStyle name="Normal 20 10 6" xfId="27835"/>
    <cellStyle name="Normal 20 10 7" xfId="27836"/>
    <cellStyle name="Normal 20 10 8" xfId="27837"/>
    <cellStyle name="Normal 20 11" xfId="27838"/>
    <cellStyle name="Normal 20 12" xfId="27839"/>
    <cellStyle name="Normal 20 13" xfId="27840"/>
    <cellStyle name="Normal 20 14" xfId="27841"/>
    <cellStyle name="Normal 20 15" xfId="27842"/>
    <cellStyle name="Normal 20 16" xfId="27843"/>
    <cellStyle name="Normal 20 17" xfId="27844"/>
    <cellStyle name="Normal 20 17 2" xfId="27845"/>
    <cellStyle name="Normal 20 17 3" xfId="27846"/>
    <cellStyle name="Normal 20 17 4" xfId="27847"/>
    <cellStyle name="Normal 20 18" xfId="27848"/>
    <cellStyle name="Normal 20 19" xfId="27849"/>
    <cellStyle name="Normal 20 2" xfId="27850"/>
    <cellStyle name="Normal 20 2 2" xfId="27851"/>
    <cellStyle name="Normal 20 2 2 2" xfId="27852"/>
    <cellStyle name="Normal 20 2 2 3" xfId="27853"/>
    <cellStyle name="Normal 20 2 2 3 2" xfId="27854"/>
    <cellStyle name="Normal 20 2 2 3 3" xfId="27855"/>
    <cellStyle name="Normal 20 2 2 4" xfId="27856"/>
    <cellStyle name="Normal 20 2 3" xfId="27857"/>
    <cellStyle name="Normal 20 2 3 2" xfId="27858"/>
    <cellStyle name="Normal 20 2 3 3" xfId="27859"/>
    <cellStyle name="Normal 20 2 3 4" xfId="27860"/>
    <cellStyle name="Normal 20 2 4" xfId="27861"/>
    <cellStyle name="Normal 20 2 5" xfId="27862"/>
    <cellStyle name="Normal 20 2 6" xfId="27863"/>
    <cellStyle name="Normal 20 2 6 2" xfId="27864"/>
    <cellStyle name="Normal 20 2 7" xfId="27865"/>
    <cellStyle name="Normal 20 2 8" xfId="27866"/>
    <cellStyle name="Normal 20 2 9" xfId="27867"/>
    <cellStyle name="Normal 20 20" xfId="27868"/>
    <cellStyle name="Normal 20 21" xfId="27869"/>
    <cellStyle name="Normal 20 22" xfId="27870"/>
    <cellStyle name="Normal 20 23" xfId="27871"/>
    <cellStyle name="Normal 20 24" xfId="27872"/>
    <cellStyle name="Normal 20 3" xfId="27873"/>
    <cellStyle name="Normal 20 3 2" xfId="27874"/>
    <cellStyle name="Normal 20 3 2 2" xfId="27875"/>
    <cellStyle name="Normal 20 3 2 3" xfId="27876"/>
    <cellStyle name="Normal 20 3 2 3 2" xfId="27877"/>
    <cellStyle name="Normal 20 3 2 4" xfId="27878"/>
    <cellStyle name="Normal 20 3 3" xfId="27879"/>
    <cellStyle name="Normal 20 3 4" xfId="27880"/>
    <cellStyle name="Normal 20 3 4 2" xfId="27881"/>
    <cellStyle name="Normal 20 3 5" xfId="27882"/>
    <cellStyle name="Normal 20 3 5 2" xfId="27883"/>
    <cellStyle name="Normal 20 3 6" xfId="27884"/>
    <cellStyle name="Normal 20 3 7" xfId="27885"/>
    <cellStyle name="Normal 20 3 8" xfId="27886"/>
    <cellStyle name="Normal 20 3 9" xfId="27887"/>
    <cellStyle name="Normal 20 4" xfId="27888"/>
    <cellStyle name="Normal 20 4 2" xfId="27889"/>
    <cellStyle name="Normal 20 4 3" xfId="27890"/>
    <cellStyle name="Normal 20 4 4" xfId="27891"/>
    <cellStyle name="Normal 20 4 5" xfId="27892"/>
    <cellStyle name="Normal 20 4 6" xfId="27893"/>
    <cellStyle name="Normal 20 4 7" xfId="27894"/>
    <cellStyle name="Normal 20 4 8" xfId="27895"/>
    <cellStyle name="Normal 20 5" xfId="27896"/>
    <cellStyle name="Normal 20 5 2" xfId="27897"/>
    <cellStyle name="Normal 20 5 3" xfId="27898"/>
    <cellStyle name="Normal 20 5 4" xfId="27899"/>
    <cellStyle name="Normal 20 5 5" xfId="27900"/>
    <cellStyle name="Normal 20 5 6" xfId="27901"/>
    <cellStyle name="Normal 20 5 7" xfId="27902"/>
    <cellStyle name="Normal 20 5 8" xfId="27903"/>
    <cellStyle name="Normal 20 6" xfId="27904"/>
    <cellStyle name="Normal 20 6 2" xfId="27905"/>
    <cellStyle name="Normal 20 6 3" xfId="27906"/>
    <cellStyle name="Normal 20 6 4" xfId="27907"/>
    <cellStyle name="Normal 20 6 5" xfId="27908"/>
    <cellStyle name="Normal 20 6 6" xfId="27909"/>
    <cellStyle name="Normal 20 6 7" xfId="27910"/>
    <cellStyle name="Normal 20 6 8" xfId="27911"/>
    <cellStyle name="Normal 20 7" xfId="27912"/>
    <cellStyle name="Normal 20 7 2" xfId="27913"/>
    <cellStyle name="Normal 20 7 3" xfId="27914"/>
    <cellStyle name="Normal 20 7 4" xfId="27915"/>
    <cellStyle name="Normal 20 7 5" xfId="27916"/>
    <cellStyle name="Normal 20 7 6" xfId="27917"/>
    <cellStyle name="Normal 20 7 7" xfId="27918"/>
    <cellStyle name="Normal 20 7 8" xfId="27919"/>
    <cellStyle name="Normal 20 8" xfId="27920"/>
    <cellStyle name="Normal 20 8 2" xfId="27921"/>
    <cellStyle name="Normal 20 8 3" xfId="27922"/>
    <cellStyle name="Normal 20 8 4" xfId="27923"/>
    <cellStyle name="Normal 20 8 5" xfId="27924"/>
    <cellStyle name="Normal 20 8 6" xfId="27925"/>
    <cellStyle name="Normal 20 8 7" xfId="27926"/>
    <cellStyle name="Normal 20 8 8" xfId="27927"/>
    <cellStyle name="Normal 20 9" xfId="27928"/>
    <cellStyle name="Normal 20 9 2" xfId="27929"/>
    <cellStyle name="Normal 20 9 3" xfId="27930"/>
    <cellStyle name="Normal 20 9 4" xfId="27931"/>
    <cellStyle name="Normal 20 9 5" xfId="27932"/>
    <cellStyle name="Normal 20 9 6" xfId="27933"/>
    <cellStyle name="Normal 20 9 7" xfId="27934"/>
    <cellStyle name="Normal 20 9 8" xfId="27935"/>
    <cellStyle name="Normal 200" xfId="27936"/>
    <cellStyle name="Normal 200 2" xfId="27937"/>
    <cellStyle name="Normal 201" xfId="27938"/>
    <cellStyle name="Normal 201 2" xfId="27939"/>
    <cellStyle name="Normal 202" xfId="27940"/>
    <cellStyle name="Normal 202 2" xfId="27941"/>
    <cellStyle name="Normal 203" xfId="27942"/>
    <cellStyle name="Normal 203 2" xfId="27943"/>
    <cellStyle name="Normal 204" xfId="27944"/>
    <cellStyle name="Normal 204 2" xfId="27945"/>
    <cellStyle name="Normal 205" xfId="27946"/>
    <cellStyle name="Normal 205 2" xfId="27947"/>
    <cellStyle name="Normal 206" xfId="27948"/>
    <cellStyle name="Normal 206 2" xfId="27949"/>
    <cellStyle name="Normal 207" xfId="27950"/>
    <cellStyle name="Normal 207 2" xfId="27951"/>
    <cellStyle name="Normal 208" xfId="27952"/>
    <cellStyle name="Normal 208 2" xfId="27953"/>
    <cellStyle name="Normal 209" xfId="27954"/>
    <cellStyle name="Normal 209 2" xfId="27955"/>
    <cellStyle name="Normal 21" xfId="27956"/>
    <cellStyle name="Normal 21 10" xfId="27957"/>
    <cellStyle name="Normal 21 10 2" xfId="27958"/>
    <cellStyle name="Normal 21 10 3" xfId="27959"/>
    <cellStyle name="Normal 21 10 4" xfId="27960"/>
    <cellStyle name="Normal 21 10 5" xfId="27961"/>
    <cellStyle name="Normal 21 10 6" xfId="27962"/>
    <cellStyle name="Normal 21 10 7" xfId="27963"/>
    <cellStyle name="Normal 21 10 8" xfId="27964"/>
    <cellStyle name="Normal 21 11" xfId="27965"/>
    <cellStyle name="Normal 21 12" xfId="27966"/>
    <cellStyle name="Normal 21 13" xfId="27967"/>
    <cellStyle name="Normal 21 14" xfId="27968"/>
    <cellStyle name="Normal 21 15" xfId="27969"/>
    <cellStyle name="Normal 21 16" xfId="27970"/>
    <cellStyle name="Normal 21 17" xfId="27971"/>
    <cellStyle name="Normal 21 17 2" xfId="27972"/>
    <cellStyle name="Normal 21 17 3" xfId="27973"/>
    <cellStyle name="Normal 21 17 4" xfId="27974"/>
    <cellStyle name="Normal 21 18" xfId="27975"/>
    <cellStyle name="Normal 21 19" xfId="27976"/>
    <cellStyle name="Normal 21 2" xfId="27977"/>
    <cellStyle name="Normal 21 2 2" xfId="27978"/>
    <cellStyle name="Normal 21 2 2 2" xfId="27979"/>
    <cellStyle name="Normal 21 2 2 3" xfId="27980"/>
    <cellStyle name="Normal 21 2 2 3 2" xfId="27981"/>
    <cellStyle name="Normal 21 2 2 3 3" xfId="27982"/>
    <cellStyle name="Normal 21 2 2 4" xfId="27983"/>
    <cellStyle name="Normal 21 2 3" xfId="27984"/>
    <cellStyle name="Normal 21 2 3 2" xfId="27985"/>
    <cellStyle name="Normal 21 2 4" xfId="27986"/>
    <cellStyle name="Normal 21 2 5" xfId="27987"/>
    <cellStyle name="Normal 21 2 6" xfId="27988"/>
    <cellStyle name="Normal 21 2 7" xfId="27989"/>
    <cellStyle name="Normal 21 2 8" xfId="27990"/>
    <cellStyle name="Normal 21 2 9" xfId="27991"/>
    <cellStyle name="Normal 21 20" xfId="27992"/>
    <cellStyle name="Normal 21 21" xfId="27993"/>
    <cellStyle name="Normal 21 22" xfId="27994"/>
    <cellStyle name="Normal 21 23" xfId="27995"/>
    <cellStyle name="Normal 21 24" xfId="27996"/>
    <cellStyle name="Normal 21 3" xfId="27997"/>
    <cellStyle name="Normal 21 3 2" xfId="27998"/>
    <cellStyle name="Normal 21 3 2 2" xfId="27999"/>
    <cellStyle name="Normal 21 3 2 3" xfId="28000"/>
    <cellStyle name="Normal 21 3 2 4" xfId="28001"/>
    <cellStyle name="Normal 21 3 2 5" xfId="28002"/>
    <cellStyle name="Normal 21 3 3" xfId="28003"/>
    <cellStyle name="Normal 21 3 4" xfId="28004"/>
    <cellStyle name="Normal 21 3 4 2" xfId="28005"/>
    <cellStyle name="Normal 21 3 5" xfId="28006"/>
    <cellStyle name="Normal 21 3 5 2" xfId="28007"/>
    <cellStyle name="Normal 21 3 6" xfId="28008"/>
    <cellStyle name="Normal 21 3 7" xfId="28009"/>
    <cellStyle name="Normal 21 3 8" xfId="28010"/>
    <cellStyle name="Normal 21 3 9" xfId="28011"/>
    <cellStyle name="Normal 21 4" xfId="28012"/>
    <cellStyle name="Normal 21 4 2" xfId="28013"/>
    <cellStyle name="Normal 21 4 3" xfId="28014"/>
    <cellStyle name="Normal 21 4 4" xfId="28015"/>
    <cellStyle name="Normal 21 4 5" xfId="28016"/>
    <cellStyle name="Normal 21 4 6" xfId="28017"/>
    <cellStyle name="Normal 21 4 7" xfId="28018"/>
    <cellStyle name="Normal 21 4 8" xfId="28019"/>
    <cellStyle name="Normal 21 5" xfId="28020"/>
    <cellStyle name="Normal 21 5 2" xfId="28021"/>
    <cellStyle name="Normal 21 5 3" xfId="28022"/>
    <cellStyle name="Normal 21 5 4" xfId="28023"/>
    <cellStyle name="Normal 21 5 5" xfId="28024"/>
    <cellStyle name="Normal 21 5 6" xfId="28025"/>
    <cellStyle name="Normal 21 5 7" xfId="28026"/>
    <cellStyle name="Normal 21 5 8" xfId="28027"/>
    <cellStyle name="Normal 21 6" xfId="28028"/>
    <cellStyle name="Normal 21 6 2" xfId="28029"/>
    <cellStyle name="Normal 21 6 3" xfId="28030"/>
    <cellStyle name="Normal 21 6 4" xfId="28031"/>
    <cellStyle name="Normal 21 6 5" xfId="28032"/>
    <cellStyle name="Normal 21 6 6" xfId="28033"/>
    <cellStyle name="Normal 21 6 7" xfId="28034"/>
    <cellStyle name="Normal 21 6 8" xfId="28035"/>
    <cellStyle name="Normal 21 7" xfId="28036"/>
    <cellStyle name="Normal 21 7 2" xfId="28037"/>
    <cellStyle name="Normal 21 7 3" xfId="28038"/>
    <cellStyle name="Normal 21 7 4" xfId="28039"/>
    <cellStyle name="Normal 21 7 5" xfId="28040"/>
    <cellStyle name="Normal 21 7 6" xfId="28041"/>
    <cellStyle name="Normal 21 7 7" xfId="28042"/>
    <cellStyle name="Normal 21 7 8" xfId="28043"/>
    <cellStyle name="Normal 21 8" xfId="28044"/>
    <cellStyle name="Normal 21 8 2" xfId="28045"/>
    <cellStyle name="Normal 21 8 3" xfId="28046"/>
    <cellStyle name="Normal 21 8 4" xfId="28047"/>
    <cellStyle name="Normal 21 8 5" xfId="28048"/>
    <cellStyle name="Normal 21 8 6" xfId="28049"/>
    <cellStyle name="Normal 21 8 7" xfId="28050"/>
    <cellStyle name="Normal 21 8 8" xfId="28051"/>
    <cellStyle name="Normal 21 9" xfId="28052"/>
    <cellStyle name="Normal 21 9 2" xfId="28053"/>
    <cellStyle name="Normal 21 9 3" xfId="28054"/>
    <cellStyle name="Normal 21 9 4" xfId="28055"/>
    <cellStyle name="Normal 21 9 5" xfId="28056"/>
    <cellStyle name="Normal 21 9 6" xfId="28057"/>
    <cellStyle name="Normal 21 9 7" xfId="28058"/>
    <cellStyle name="Normal 21 9 8" xfId="28059"/>
    <cellStyle name="Normal 210" xfId="28060"/>
    <cellStyle name="Normal 210 2" xfId="28061"/>
    <cellStyle name="Normal 211" xfId="28062"/>
    <cellStyle name="Normal 211 2" xfId="28063"/>
    <cellStyle name="Normal 212" xfId="28064"/>
    <cellStyle name="Normal 212 2" xfId="28065"/>
    <cellStyle name="Normal 213" xfId="28066"/>
    <cellStyle name="Normal 213 2" xfId="28067"/>
    <cellStyle name="Normal 214" xfId="28068"/>
    <cellStyle name="Normal 214 2" xfId="28069"/>
    <cellStyle name="Normal 215" xfId="28070"/>
    <cellStyle name="Normal 215 2" xfId="28071"/>
    <cellStyle name="Normal 216" xfId="28072"/>
    <cellStyle name="Normal 216 2" xfId="28073"/>
    <cellStyle name="Normal 217" xfId="28074"/>
    <cellStyle name="Normal 217 2" xfId="28075"/>
    <cellStyle name="Normal 218" xfId="28076"/>
    <cellStyle name="Normal 218 2" xfId="28077"/>
    <cellStyle name="Normal 219" xfId="28078"/>
    <cellStyle name="Normal 219 2" xfId="28079"/>
    <cellStyle name="Normal 22" xfId="28080"/>
    <cellStyle name="Normal 22 10" xfId="28081"/>
    <cellStyle name="Normal 22 10 2" xfId="28082"/>
    <cellStyle name="Normal 22 10 3" xfId="28083"/>
    <cellStyle name="Normal 22 10 4" xfId="28084"/>
    <cellStyle name="Normal 22 10 5" xfId="28085"/>
    <cellStyle name="Normal 22 10 6" xfId="28086"/>
    <cellStyle name="Normal 22 10 7" xfId="28087"/>
    <cellStyle name="Normal 22 10 8" xfId="28088"/>
    <cellStyle name="Normal 22 11" xfId="28089"/>
    <cellStyle name="Normal 22 11 2" xfId="28090"/>
    <cellStyle name="Normal 22 11 2 2" xfId="28091"/>
    <cellStyle name="Normal 22 11 2 2 2" xfId="28092"/>
    <cellStyle name="Normal 22 11 2 2 2 2" xfId="28093"/>
    <cellStyle name="Normal 22 11 2 2 2 3" xfId="28094"/>
    <cellStyle name="Normal 22 11 2 2 3" xfId="28095"/>
    <cellStyle name="Normal 22 11 2 2 4" xfId="28096"/>
    <cellStyle name="Normal 22 11 2 3" xfId="28097"/>
    <cellStyle name="Normal 22 11 2 3 2" xfId="28098"/>
    <cellStyle name="Normal 22 11 2 3 3" xfId="28099"/>
    <cellStyle name="Normal 22 11 2 4" xfId="28100"/>
    <cellStyle name="Normal 22 11 2 5" xfId="28101"/>
    <cellStyle name="Normal 22 11 3" xfId="28102"/>
    <cellStyle name="Normal 22 11 3 2" xfId="28103"/>
    <cellStyle name="Normal 22 11 3 2 2" xfId="28104"/>
    <cellStyle name="Normal 22 11 3 2 2 2" xfId="28105"/>
    <cellStyle name="Normal 22 11 3 2 2 3" xfId="28106"/>
    <cellStyle name="Normal 22 11 3 2 3" xfId="28107"/>
    <cellStyle name="Normal 22 11 3 2 4" xfId="28108"/>
    <cellStyle name="Normal 22 11 3 3" xfId="28109"/>
    <cellStyle name="Normal 22 11 3 3 2" xfId="28110"/>
    <cellStyle name="Normal 22 11 3 3 3" xfId="28111"/>
    <cellStyle name="Normal 22 11 3 4" xfId="28112"/>
    <cellStyle name="Normal 22 11 3 5" xfId="28113"/>
    <cellStyle name="Normal 22 11 4" xfId="28114"/>
    <cellStyle name="Normal 22 11 4 2" xfId="28115"/>
    <cellStyle name="Normal 22 11 4 2 2" xfId="28116"/>
    <cellStyle name="Normal 22 11 4 2 2 2" xfId="28117"/>
    <cellStyle name="Normal 22 11 4 2 2 3" xfId="28118"/>
    <cellStyle name="Normal 22 11 4 2 3" xfId="28119"/>
    <cellStyle name="Normal 22 11 4 2 4" xfId="28120"/>
    <cellStyle name="Normal 22 11 4 3" xfId="28121"/>
    <cellStyle name="Normal 22 11 4 3 2" xfId="28122"/>
    <cellStyle name="Normal 22 11 4 3 3" xfId="28123"/>
    <cellStyle name="Normal 22 11 4 4" xfId="28124"/>
    <cellStyle name="Normal 22 11 4 5" xfId="28125"/>
    <cellStyle name="Normal 22 11 5" xfId="28126"/>
    <cellStyle name="Normal 22 11 5 2" xfId="28127"/>
    <cellStyle name="Normal 22 11 5 2 2" xfId="28128"/>
    <cellStyle name="Normal 22 11 5 2 3" xfId="28129"/>
    <cellStyle name="Normal 22 11 5 3" xfId="28130"/>
    <cellStyle name="Normal 22 11 5 4" xfId="28131"/>
    <cellStyle name="Normal 22 11 6" xfId="28132"/>
    <cellStyle name="Normal 22 11 6 2" xfId="28133"/>
    <cellStyle name="Normal 22 11 6 3" xfId="28134"/>
    <cellStyle name="Normal 22 11 7" xfId="28135"/>
    <cellStyle name="Normal 22 11 8" xfId="28136"/>
    <cellStyle name="Normal 22 11 9" xfId="28137"/>
    <cellStyle name="Normal 22 12" xfId="28138"/>
    <cellStyle name="Normal 22 12 2" xfId="28139"/>
    <cellStyle name="Normal 22 12 2 2" xfId="28140"/>
    <cellStyle name="Normal 22 12 2 2 2" xfId="28141"/>
    <cellStyle name="Normal 22 12 2 2 2 2" xfId="28142"/>
    <cellStyle name="Normal 22 12 2 2 2 3" xfId="28143"/>
    <cellStyle name="Normal 22 12 2 2 3" xfId="28144"/>
    <cellStyle name="Normal 22 12 2 2 4" xfId="28145"/>
    <cellStyle name="Normal 22 12 2 3" xfId="28146"/>
    <cellStyle name="Normal 22 12 2 3 2" xfId="28147"/>
    <cellStyle name="Normal 22 12 2 3 3" xfId="28148"/>
    <cellStyle name="Normal 22 12 2 4" xfId="28149"/>
    <cellStyle name="Normal 22 12 2 5" xfId="28150"/>
    <cellStyle name="Normal 22 12 3" xfId="28151"/>
    <cellStyle name="Normal 22 12 3 2" xfId="28152"/>
    <cellStyle name="Normal 22 12 3 2 2" xfId="28153"/>
    <cellStyle name="Normal 22 12 3 2 2 2" xfId="28154"/>
    <cellStyle name="Normal 22 12 3 2 2 3" xfId="28155"/>
    <cellStyle name="Normal 22 12 3 2 3" xfId="28156"/>
    <cellStyle name="Normal 22 12 3 2 4" xfId="28157"/>
    <cellStyle name="Normal 22 12 3 3" xfId="28158"/>
    <cellStyle name="Normal 22 12 3 3 2" xfId="28159"/>
    <cellStyle name="Normal 22 12 3 3 3" xfId="28160"/>
    <cellStyle name="Normal 22 12 3 4" xfId="28161"/>
    <cellStyle name="Normal 22 12 3 5" xfId="28162"/>
    <cellStyle name="Normal 22 12 4" xfId="28163"/>
    <cellStyle name="Normal 22 12 4 2" xfId="28164"/>
    <cellStyle name="Normal 22 12 4 2 2" xfId="28165"/>
    <cellStyle name="Normal 22 12 4 2 3" xfId="28166"/>
    <cellStyle name="Normal 22 12 4 3" xfId="28167"/>
    <cellStyle name="Normal 22 12 4 4" xfId="28168"/>
    <cellStyle name="Normal 22 12 5" xfId="28169"/>
    <cellStyle name="Normal 22 12 5 2" xfId="28170"/>
    <cellStyle name="Normal 22 12 5 3" xfId="28171"/>
    <cellStyle name="Normal 22 12 6" xfId="28172"/>
    <cellStyle name="Normal 22 12 7" xfId="28173"/>
    <cellStyle name="Normal 22 12 8" xfId="28174"/>
    <cellStyle name="Normal 22 13" xfId="28175"/>
    <cellStyle name="Normal 22 13 2" xfId="28176"/>
    <cellStyle name="Normal 22 13 2 2" xfId="28177"/>
    <cellStyle name="Normal 22 13 2 2 2" xfId="28178"/>
    <cellStyle name="Normal 22 13 2 2 3" xfId="28179"/>
    <cellStyle name="Normal 22 13 2 3" xfId="28180"/>
    <cellStyle name="Normal 22 13 2 4" xfId="28181"/>
    <cellStyle name="Normal 22 13 3" xfId="28182"/>
    <cellStyle name="Normal 22 13 3 2" xfId="28183"/>
    <cellStyle name="Normal 22 13 3 3" xfId="28184"/>
    <cellStyle name="Normal 22 13 4" xfId="28185"/>
    <cellStyle name="Normal 22 13 5" xfId="28186"/>
    <cellStyle name="Normal 22 13 6" xfId="28187"/>
    <cellStyle name="Normal 22 14" xfId="28188"/>
    <cellStyle name="Normal 22 14 2" xfId="28189"/>
    <cellStyle name="Normal 22 14 2 2" xfId="28190"/>
    <cellStyle name="Normal 22 14 2 2 2" xfId="28191"/>
    <cellStyle name="Normal 22 14 2 2 3" xfId="28192"/>
    <cellStyle name="Normal 22 14 2 3" xfId="28193"/>
    <cellStyle name="Normal 22 14 2 4" xfId="28194"/>
    <cellStyle name="Normal 22 14 3" xfId="28195"/>
    <cellStyle name="Normal 22 14 3 2" xfId="28196"/>
    <cellStyle name="Normal 22 14 3 3" xfId="28197"/>
    <cellStyle name="Normal 22 14 4" xfId="28198"/>
    <cellStyle name="Normal 22 14 5" xfId="28199"/>
    <cellStyle name="Normal 22 15" xfId="28200"/>
    <cellStyle name="Normal 22 15 2" xfId="28201"/>
    <cellStyle name="Normal 22 15 2 2" xfId="28202"/>
    <cellStyle name="Normal 22 15 2 2 2" xfId="28203"/>
    <cellStyle name="Normal 22 15 2 2 3" xfId="28204"/>
    <cellStyle name="Normal 22 15 2 3" xfId="28205"/>
    <cellStyle name="Normal 22 15 2 4" xfId="28206"/>
    <cellStyle name="Normal 22 15 3" xfId="28207"/>
    <cellStyle name="Normal 22 15 3 2" xfId="28208"/>
    <cellStyle name="Normal 22 15 3 3" xfId="28209"/>
    <cellStyle name="Normal 22 15 4" xfId="28210"/>
    <cellStyle name="Normal 22 15 5" xfId="28211"/>
    <cellStyle name="Normal 22 16" xfId="28212"/>
    <cellStyle name="Normal 22 16 2" xfId="28213"/>
    <cellStyle name="Normal 22 16 2 2" xfId="28214"/>
    <cellStyle name="Normal 22 16 2 2 2" xfId="28215"/>
    <cellStyle name="Normal 22 16 2 2 3" xfId="28216"/>
    <cellStyle name="Normal 22 16 2 3" xfId="28217"/>
    <cellStyle name="Normal 22 16 2 4" xfId="28218"/>
    <cellStyle name="Normal 22 16 3" xfId="28219"/>
    <cellStyle name="Normal 22 16 3 2" xfId="28220"/>
    <cellStyle name="Normal 22 16 3 3" xfId="28221"/>
    <cellStyle name="Normal 22 16 4" xfId="28222"/>
    <cellStyle name="Normal 22 16 5" xfId="28223"/>
    <cellStyle name="Normal 22 17" xfId="28224"/>
    <cellStyle name="Normal 22 17 2" xfId="28225"/>
    <cellStyle name="Normal 22 17 2 2" xfId="28226"/>
    <cellStyle name="Normal 22 17 2 3" xfId="28227"/>
    <cellStyle name="Normal 22 17 3" xfId="28228"/>
    <cellStyle name="Normal 22 17 4" xfId="28229"/>
    <cellStyle name="Normal 22 18" xfId="28230"/>
    <cellStyle name="Normal 22 18 2" xfId="28231"/>
    <cellStyle name="Normal 22 18 2 2" xfId="28232"/>
    <cellStyle name="Normal 22 18 2 3" xfId="28233"/>
    <cellStyle name="Normal 22 18 3" xfId="28234"/>
    <cellStyle name="Normal 22 18 4" xfId="28235"/>
    <cellStyle name="Normal 22 19" xfId="28236"/>
    <cellStyle name="Normal 22 19 2" xfId="28237"/>
    <cellStyle name="Normal 22 19 3" xfId="28238"/>
    <cellStyle name="Normal 22 19 4" xfId="28239"/>
    <cellStyle name="Normal 22 2" xfId="28240"/>
    <cellStyle name="Normal 22 2 10" xfId="28241"/>
    <cellStyle name="Normal 22 2 10 2" xfId="28242"/>
    <cellStyle name="Normal 22 2 10 2 2" xfId="28243"/>
    <cellStyle name="Normal 22 2 10 2 2 2" xfId="28244"/>
    <cellStyle name="Normal 22 2 10 2 2 3" xfId="28245"/>
    <cellStyle name="Normal 22 2 10 2 3" xfId="28246"/>
    <cellStyle name="Normal 22 2 10 2 4" xfId="28247"/>
    <cellStyle name="Normal 22 2 10 3" xfId="28248"/>
    <cellStyle name="Normal 22 2 10 3 2" xfId="28249"/>
    <cellStyle name="Normal 22 2 10 3 3" xfId="28250"/>
    <cellStyle name="Normal 22 2 10 4" xfId="28251"/>
    <cellStyle name="Normal 22 2 10 5" xfId="28252"/>
    <cellStyle name="Normal 22 2 11" xfId="28253"/>
    <cellStyle name="Normal 22 2 11 2" xfId="28254"/>
    <cellStyle name="Normal 22 2 11 2 2" xfId="28255"/>
    <cellStyle name="Normal 22 2 11 2 2 2" xfId="28256"/>
    <cellStyle name="Normal 22 2 11 2 2 3" xfId="28257"/>
    <cellStyle name="Normal 22 2 11 2 3" xfId="28258"/>
    <cellStyle name="Normal 22 2 11 2 4" xfId="28259"/>
    <cellStyle name="Normal 22 2 11 3" xfId="28260"/>
    <cellStyle name="Normal 22 2 11 3 2" xfId="28261"/>
    <cellStyle name="Normal 22 2 11 3 3" xfId="28262"/>
    <cellStyle name="Normal 22 2 11 4" xfId="28263"/>
    <cellStyle name="Normal 22 2 11 5" xfId="28264"/>
    <cellStyle name="Normal 22 2 12" xfId="28265"/>
    <cellStyle name="Normal 22 2 12 2" xfId="28266"/>
    <cellStyle name="Normal 22 2 12 2 2" xfId="28267"/>
    <cellStyle name="Normal 22 2 12 2 2 2" xfId="28268"/>
    <cellStyle name="Normal 22 2 12 2 2 3" xfId="28269"/>
    <cellStyle name="Normal 22 2 12 2 3" xfId="28270"/>
    <cellStyle name="Normal 22 2 12 2 4" xfId="28271"/>
    <cellStyle name="Normal 22 2 12 3" xfId="28272"/>
    <cellStyle name="Normal 22 2 12 3 2" xfId="28273"/>
    <cellStyle name="Normal 22 2 12 3 3" xfId="28274"/>
    <cellStyle name="Normal 22 2 12 4" xfId="28275"/>
    <cellStyle name="Normal 22 2 12 5" xfId="28276"/>
    <cellStyle name="Normal 22 2 13" xfId="28277"/>
    <cellStyle name="Normal 22 2 13 2" xfId="28278"/>
    <cellStyle name="Normal 22 2 13 2 2" xfId="28279"/>
    <cellStyle name="Normal 22 2 13 2 2 2" xfId="28280"/>
    <cellStyle name="Normal 22 2 13 2 2 3" xfId="28281"/>
    <cellStyle name="Normal 22 2 13 2 3" xfId="28282"/>
    <cellStyle name="Normal 22 2 13 2 4" xfId="28283"/>
    <cellStyle name="Normal 22 2 13 3" xfId="28284"/>
    <cellStyle name="Normal 22 2 13 3 2" xfId="28285"/>
    <cellStyle name="Normal 22 2 13 3 3" xfId="28286"/>
    <cellStyle name="Normal 22 2 13 4" xfId="28287"/>
    <cellStyle name="Normal 22 2 13 5" xfId="28288"/>
    <cellStyle name="Normal 22 2 14" xfId="28289"/>
    <cellStyle name="Normal 22 2 14 2" xfId="28290"/>
    <cellStyle name="Normal 22 2 14 2 2" xfId="28291"/>
    <cellStyle name="Normal 22 2 14 2 3" xfId="28292"/>
    <cellStyle name="Normal 22 2 14 3" xfId="28293"/>
    <cellStyle name="Normal 22 2 14 4" xfId="28294"/>
    <cellStyle name="Normal 22 2 15" xfId="28295"/>
    <cellStyle name="Normal 22 2 15 2" xfId="28296"/>
    <cellStyle name="Normal 22 2 15 2 2" xfId="28297"/>
    <cellStyle name="Normal 22 2 15 2 3" xfId="28298"/>
    <cellStyle name="Normal 22 2 15 3" xfId="28299"/>
    <cellStyle name="Normal 22 2 15 4" xfId="28300"/>
    <cellStyle name="Normal 22 2 16" xfId="28301"/>
    <cellStyle name="Normal 22 2 16 2" xfId="28302"/>
    <cellStyle name="Normal 22 2 16 3" xfId="28303"/>
    <cellStyle name="Normal 22 2 17" xfId="28304"/>
    <cellStyle name="Normal 22 2 18" xfId="28305"/>
    <cellStyle name="Normal 22 2 19" xfId="28306"/>
    <cellStyle name="Normal 22 2 2" xfId="28307"/>
    <cellStyle name="Normal 22 2 2 10" xfId="28308"/>
    <cellStyle name="Normal 22 2 2 10 2" xfId="28309"/>
    <cellStyle name="Normal 22 2 2 10 2 2" xfId="28310"/>
    <cellStyle name="Normal 22 2 2 10 2 2 2" xfId="28311"/>
    <cellStyle name="Normal 22 2 2 10 2 2 3" xfId="28312"/>
    <cellStyle name="Normal 22 2 2 10 2 3" xfId="28313"/>
    <cellStyle name="Normal 22 2 2 10 2 4" xfId="28314"/>
    <cellStyle name="Normal 22 2 2 10 3" xfId="28315"/>
    <cellStyle name="Normal 22 2 2 10 3 2" xfId="28316"/>
    <cellStyle name="Normal 22 2 2 10 3 3" xfId="28317"/>
    <cellStyle name="Normal 22 2 2 10 4" xfId="28318"/>
    <cellStyle name="Normal 22 2 2 10 5" xfId="28319"/>
    <cellStyle name="Normal 22 2 2 11" xfId="28320"/>
    <cellStyle name="Normal 22 2 2 11 2" xfId="28321"/>
    <cellStyle name="Normal 22 2 2 11 2 2" xfId="28322"/>
    <cellStyle name="Normal 22 2 2 11 2 3" xfId="28323"/>
    <cellStyle name="Normal 22 2 2 11 3" xfId="28324"/>
    <cellStyle name="Normal 22 2 2 11 4" xfId="28325"/>
    <cellStyle name="Normal 22 2 2 12" xfId="28326"/>
    <cellStyle name="Normal 22 2 2 12 2" xfId="28327"/>
    <cellStyle name="Normal 22 2 2 12 2 2" xfId="28328"/>
    <cellStyle name="Normal 22 2 2 12 2 3" xfId="28329"/>
    <cellStyle name="Normal 22 2 2 12 3" xfId="28330"/>
    <cellStyle name="Normal 22 2 2 12 4" xfId="28331"/>
    <cellStyle name="Normal 22 2 2 13" xfId="28332"/>
    <cellStyle name="Normal 22 2 2 13 2" xfId="28333"/>
    <cellStyle name="Normal 22 2 2 13 3" xfId="28334"/>
    <cellStyle name="Normal 22 2 2 14" xfId="28335"/>
    <cellStyle name="Normal 22 2 2 15" xfId="28336"/>
    <cellStyle name="Normal 22 2 2 16" xfId="28337"/>
    <cellStyle name="Normal 22 2 2 2" xfId="28338"/>
    <cellStyle name="Normal 22 2 2 2 2" xfId="28339"/>
    <cellStyle name="Normal 22 2 2 2 3" xfId="28340"/>
    <cellStyle name="Normal 22 2 2 2 3 2" xfId="28341"/>
    <cellStyle name="Normal 22 2 2 2 3 2 2" xfId="28342"/>
    <cellStyle name="Normal 22 2 2 2 3 2 2 2" xfId="28343"/>
    <cellStyle name="Normal 22 2 2 2 3 2 2 3" xfId="28344"/>
    <cellStyle name="Normal 22 2 2 2 3 2 3" xfId="28345"/>
    <cellStyle name="Normal 22 2 2 2 3 2 4" xfId="28346"/>
    <cellStyle name="Normal 22 2 2 2 3 3" xfId="28347"/>
    <cellStyle name="Normal 22 2 2 2 3 3 2" xfId="28348"/>
    <cellStyle name="Normal 22 2 2 2 3 3 3" xfId="28349"/>
    <cellStyle name="Normal 22 2 2 2 3 4" xfId="28350"/>
    <cellStyle name="Normal 22 2 2 2 3 5" xfId="28351"/>
    <cellStyle name="Normal 22 2 2 2 4" xfId="28352"/>
    <cellStyle name="Normal 22 2 2 2 4 2" xfId="28353"/>
    <cellStyle name="Normal 22 2 2 2 4 2 2" xfId="28354"/>
    <cellStyle name="Normal 22 2 2 2 4 2 2 2" xfId="28355"/>
    <cellStyle name="Normal 22 2 2 2 4 2 2 3" xfId="28356"/>
    <cellStyle name="Normal 22 2 2 2 4 2 3" xfId="28357"/>
    <cellStyle name="Normal 22 2 2 2 4 2 4" xfId="28358"/>
    <cellStyle name="Normal 22 2 2 2 4 3" xfId="28359"/>
    <cellStyle name="Normal 22 2 2 2 4 3 2" xfId="28360"/>
    <cellStyle name="Normal 22 2 2 2 4 3 3" xfId="28361"/>
    <cellStyle name="Normal 22 2 2 2 4 4" xfId="28362"/>
    <cellStyle name="Normal 22 2 2 2 4 5" xfId="28363"/>
    <cellStyle name="Normal 22 2 2 2 5" xfId="28364"/>
    <cellStyle name="Normal 22 2 2 2 5 2" xfId="28365"/>
    <cellStyle name="Normal 22 2 2 2 5 2 2" xfId="28366"/>
    <cellStyle name="Normal 22 2 2 2 5 2 2 2" xfId="28367"/>
    <cellStyle name="Normal 22 2 2 2 5 2 2 3" xfId="28368"/>
    <cellStyle name="Normal 22 2 2 2 5 2 3" xfId="28369"/>
    <cellStyle name="Normal 22 2 2 2 5 2 4" xfId="28370"/>
    <cellStyle name="Normal 22 2 2 2 5 3" xfId="28371"/>
    <cellStyle name="Normal 22 2 2 2 5 3 2" xfId="28372"/>
    <cellStyle name="Normal 22 2 2 2 5 3 3" xfId="28373"/>
    <cellStyle name="Normal 22 2 2 2 5 4" xfId="28374"/>
    <cellStyle name="Normal 22 2 2 2 5 5" xfId="28375"/>
    <cellStyle name="Normal 22 2 2 2 6" xfId="28376"/>
    <cellStyle name="Normal 22 2 2 2 6 2" xfId="28377"/>
    <cellStyle name="Normal 22 2 2 2 6 2 2" xfId="28378"/>
    <cellStyle name="Normal 22 2 2 2 6 2 2 2" xfId="28379"/>
    <cellStyle name="Normal 22 2 2 2 6 2 2 3" xfId="28380"/>
    <cellStyle name="Normal 22 2 2 2 6 2 3" xfId="28381"/>
    <cellStyle name="Normal 22 2 2 2 6 2 4" xfId="28382"/>
    <cellStyle name="Normal 22 2 2 2 6 3" xfId="28383"/>
    <cellStyle name="Normal 22 2 2 2 6 3 2" xfId="28384"/>
    <cellStyle name="Normal 22 2 2 2 6 3 3" xfId="28385"/>
    <cellStyle name="Normal 22 2 2 2 6 4" xfId="28386"/>
    <cellStyle name="Normal 22 2 2 2 6 5" xfId="28387"/>
    <cellStyle name="Normal 22 2 2 2 7" xfId="28388"/>
    <cellStyle name="Normal 22 2 2 2 7 2" xfId="28389"/>
    <cellStyle name="Normal 22 2 2 2 7 2 2" xfId="28390"/>
    <cellStyle name="Normal 22 2 2 2 7 2 3" xfId="28391"/>
    <cellStyle name="Normal 22 2 2 2 7 3" xfId="28392"/>
    <cellStyle name="Normal 22 2 2 2 7 4" xfId="28393"/>
    <cellStyle name="Normal 22 2 2 2 8" xfId="28394"/>
    <cellStyle name="Normal 22 2 2 3" xfId="28395"/>
    <cellStyle name="Normal 22 2 2 3 2" xfId="28396"/>
    <cellStyle name="Normal 22 2 2 3 3" xfId="28397"/>
    <cellStyle name="Normal 22 2 2 3 3 2" xfId="28398"/>
    <cellStyle name="Normal 22 2 2 3 3 2 2" xfId="28399"/>
    <cellStyle name="Normal 22 2 2 3 3 2 3" xfId="28400"/>
    <cellStyle name="Normal 22 2 2 3 3 3" xfId="28401"/>
    <cellStyle name="Normal 22 2 2 3 3 4" xfId="28402"/>
    <cellStyle name="Normal 22 2 2 3 4" xfId="28403"/>
    <cellStyle name="Normal 22 2 2 3 4 2" xfId="28404"/>
    <cellStyle name="Normal 22 2 2 3 4 3" xfId="28405"/>
    <cellStyle name="Normal 22 2 2 3 5" xfId="28406"/>
    <cellStyle name="Normal 22 2 2 3 6" xfId="28407"/>
    <cellStyle name="Normal 22 2 2 3 7" xfId="28408"/>
    <cellStyle name="Normal 22 2 2 4" xfId="28409"/>
    <cellStyle name="Normal 22 2 2 4 2" xfId="28410"/>
    <cellStyle name="Normal 22 2 2 4 2 2" xfId="28411"/>
    <cellStyle name="Normal 22 2 2 4 2 2 2" xfId="28412"/>
    <cellStyle name="Normal 22 2 2 4 2 2 2 2" xfId="28413"/>
    <cellStyle name="Normal 22 2 2 4 2 2 2 3" xfId="28414"/>
    <cellStyle name="Normal 22 2 2 4 2 2 3" xfId="28415"/>
    <cellStyle name="Normal 22 2 2 4 2 2 4" xfId="28416"/>
    <cellStyle name="Normal 22 2 2 4 2 3" xfId="28417"/>
    <cellStyle name="Normal 22 2 2 4 2 3 2" xfId="28418"/>
    <cellStyle name="Normal 22 2 2 4 2 3 3" xfId="28419"/>
    <cellStyle name="Normal 22 2 2 4 2 4" xfId="28420"/>
    <cellStyle name="Normal 22 2 2 4 2 5" xfId="28421"/>
    <cellStyle name="Normal 22 2 2 4 3" xfId="28422"/>
    <cellStyle name="Normal 22 2 2 4 3 2" xfId="28423"/>
    <cellStyle name="Normal 22 2 2 4 3 2 2" xfId="28424"/>
    <cellStyle name="Normal 22 2 2 4 3 2 2 2" xfId="28425"/>
    <cellStyle name="Normal 22 2 2 4 3 2 2 3" xfId="28426"/>
    <cellStyle name="Normal 22 2 2 4 3 2 3" xfId="28427"/>
    <cellStyle name="Normal 22 2 2 4 3 2 4" xfId="28428"/>
    <cellStyle name="Normal 22 2 2 4 3 3" xfId="28429"/>
    <cellStyle name="Normal 22 2 2 4 3 3 2" xfId="28430"/>
    <cellStyle name="Normal 22 2 2 4 3 3 3" xfId="28431"/>
    <cellStyle name="Normal 22 2 2 4 3 4" xfId="28432"/>
    <cellStyle name="Normal 22 2 2 4 3 5" xfId="28433"/>
    <cellStyle name="Normal 22 2 2 4 4" xfId="28434"/>
    <cellStyle name="Normal 22 2 2 4 4 2" xfId="28435"/>
    <cellStyle name="Normal 22 2 2 4 4 2 2" xfId="28436"/>
    <cellStyle name="Normal 22 2 2 4 4 2 2 2" xfId="28437"/>
    <cellStyle name="Normal 22 2 2 4 4 2 2 3" xfId="28438"/>
    <cellStyle name="Normal 22 2 2 4 4 2 3" xfId="28439"/>
    <cellStyle name="Normal 22 2 2 4 4 2 4" xfId="28440"/>
    <cellStyle name="Normal 22 2 2 4 4 3" xfId="28441"/>
    <cellStyle name="Normal 22 2 2 4 4 3 2" xfId="28442"/>
    <cellStyle name="Normal 22 2 2 4 4 3 3" xfId="28443"/>
    <cellStyle name="Normal 22 2 2 4 4 4" xfId="28444"/>
    <cellStyle name="Normal 22 2 2 4 4 5" xfId="28445"/>
    <cellStyle name="Normal 22 2 2 4 5" xfId="28446"/>
    <cellStyle name="Normal 22 2 2 4 5 2" xfId="28447"/>
    <cellStyle name="Normal 22 2 2 4 5 2 2" xfId="28448"/>
    <cellStyle name="Normal 22 2 2 4 5 2 3" xfId="28449"/>
    <cellStyle name="Normal 22 2 2 4 5 3" xfId="28450"/>
    <cellStyle name="Normal 22 2 2 4 5 4" xfId="28451"/>
    <cellStyle name="Normal 22 2 2 4 6" xfId="28452"/>
    <cellStyle name="Normal 22 2 2 4 6 2" xfId="28453"/>
    <cellStyle name="Normal 22 2 2 4 6 3" xfId="28454"/>
    <cellStyle name="Normal 22 2 2 4 7" xfId="28455"/>
    <cellStyle name="Normal 22 2 2 4 8" xfId="28456"/>
    <cellStyle name="Normal 22 2 2 4 9" xfId="28457"/>
    <cellStyle name="Normal 22 2 2 5" xfId="28458"/>
    <cellStyle name="Normal 22 2 2 5 2" xfId="28459"/>
    <cellStyle name="Normal 22 2 2 5 2 2" xfId="28460"/>
    <cellStyle name="Normal 22 2 2 5 2 2 2" xfId="28461"/>
    <cellStyle name="Normal 22 2 2 5 2 2 2 2" xfId="28462"/>
    <cellStyle name="Normal 22 2 2 5 2 2 2 3" xfId="28463"/>
    <cellStyle name="Normal 22 2 2 5 2 2 3" xfId="28464"/>
    <cellStyle name="Normal 22 2 2 5 2 2 4" xfId="28465"/>
    <cellStyle name="Normal 22 2 2 5 2 3" xfId="28466"/>
    <cellStyle name="Normal 22 2 2 5 2 3 2" xfId="28467"/>
    <cellStyle name="Normal 22 2 2 5 2 3 3" xfId="28468"/>
    <cellStyle name="Normal 22 2 2 5 2 4" xfId="28469"/>
    <cellStyle name="Normal 22 2 2 5 2 5" xfId="28470"/>
    <cellStyle name="Normal 22 2 2 5 3" xfId="28471"/>
    <cellStyle name="Normal 22 2 2 5 3 2" xfId="28472"/>
    <cellStyle name="Normal 22 2 2 5 3 2 2" xfId="28473"/>
    <cellStyle name="Normal 22 2 2 5 3 2 3" xfId="28474"/>
    <cellStyle name="Normal 22 2 2 5 3 3" xfId="28475"/>
    <cellStyle name="Normal 22 2 2 5 3 4" xfId="28476"/>
    <cellStyle name="Normal 22 2 2 5 4" xfId="28477"/>
    <cellStyle name="Normal 22 2 2 5 4 2" xfId="28478"/>
    <cellStyle name="Normal 22 2 2 5 4 3" xfId="28479"/>
    <cellStyle name="Normal 22 2 2 5 5" xfId="28480"/>
    <cellStyle name="Normal 22 2 2 5 6" xfId="28481"/>
    <cellStyle name="Normal 22 2 2 5 7" xfId="28482"/>
    <cellStyle name="Normal 22 2 2 5 8" xfId="28483"/>
    <cellStyle name="Normal 22 2 2 6" xfId="28484"/>
    <cellStyle name="Normal 22 2 2 6 2" xfId="28485"/>
    <cellStyle name="Normal 22 2 2 6 2 2" xfId="28486"/>
    <cellStyle name="Normal 22 2 2 6 2 2 2" xfId="28487"/>
    <cellStyle name="Normal 22 2 2 6 2 2 3" xfId="28488"/>
    <cellStyle name="Normal 22 2 2 6 2 3" xfId="28489"/>
    <cellStyle name="Normal 22 2 2 6 2 4" xfId="28490"/>
    <cellStyle name="Normal 22 2 2 6 3" xfId="28491"/>
    <cellStyle name="Normal 22 2 2 6 3 2" xfId="28492"/>
    <cellStyle name="Normal 22 2 2 6 3 3" xfId="28493"/>
    <cellStyle name="Normal 22 2 2 6 4" xfId="28494"/>
    <cellStyle name="Normal 22 2 2 6 5" xfId="28495"/>
    <cellStyle name="Normal 22 2 2 7" xfId="28496"/>
    <cellStyle name="Normal 22 2 2 7 2" xfId="28497"/>
    <cellStyle name="Normal 22 2 2 7 2 2" xfId="28498"/>
    <cellStyle name="Normal 22 2 2 7 2 2 2" xfId="28499"/>
    <cellStyle name="Normal 22 2 2 7 2 2 3" xfId="28500"/>
    <cellStyle name="Normal 22 2 2 7 2 3" xfId="28501"/>
    <cellStyle name="Normal 22 2 2 7 2 4" xfId="28502"/>
    <cellStyle name="Normal 22 2 2 7 3" xfId="28503"/>
    <cellStyle name="Normal 22 2 2 7 3 2" xfId="28504"/>
    <cellStyle name="Normal 22 2 2 7 3 3" xfId="28505"/>
    <cellStyle name="Normal 22 2 2 7 4" xfId="28506"/>
    <cellStyle name="Normal 22 2 2 7 5" xfId="28507"/>
    <cellStyle name="Normal 22 2 2 8" xfId="28508"/>
    <cellStyle name="Normal 22 2 2 8 2" xfId="28509"/>
    <cellStyle name="Normal 22 2 2 8 2 2" xfId="28510"/>
    <cellStyle name="Normal 22 2 2 8 2 2 2" xfId="28511"/>
    <cellStyle name="Normal 22 2 2 8 2 2 3" xfId="28512"/>
    <cellStyle name="Normal 22 2 2 8 2 3" xfId="28513"/>
    <cellStyle name="Normal 22 2 2 8 2 4" xfId="28514"/>
    <cellStyle name="Normal 22 2 2 8 3" xfId="28515"/>
    <cellStyle name="Normal 22 2 2 8 3 2" xfId="28516"/>
    <cellStyle name="Normal 22 2 2 8 3 3" xfId="28517"/>
    <cellStyle name="Normal 22 2 2 8 4" xfId="28518"/>
    <cellStyle name="Normal 22 2 2 8 5" xfId="28519"/>
    <cellStyle name="Normal 22 2 2 9" xfId="28520"/>
    <cellStyle name="Normal 22 2 2 9 2" xfId="28521"/>
    <cellStyle name="Normal 22 2 2 9 2 2" xfId="28522"/>
    <cellStyle name="Normal 22 2 2 9 2 2 2" xfId="28523"/>
    <cellStyle name="Normal 22 2 2 9 2 2 3" xfId="28524"/>
    <cellStyle name="Normal 22 2 2 9 2 3" xfId="28525"/>
    <cellStyle name="Normal 22 2 2 9 2 4" xfId="28526"/>
    <cellStyle name="Normal 22 2 2 9 3" xfId="28527"/>
    <cellStyle name="Normal 22 2 2 9 3 2" xfId="28528"/>
    <cellStyle name="Normal 22 2 2 9 3 3" xfId="28529"/>
    <cellStyle name="Normal 22 2 2 9 4" xfId="28530"/>
    <cellStyle name="Normal 22 2 2 9 5" xfId="28531"/>
    <cellStyle name="Normal 22 2 3" xfId="28532"/>
    <cellStyle name="Normal 22 2 3 2" xfId="28533"/>
    <cellStyle name="Normal 22 2 3 3" xfId="28534"/>
    <cellStyle name="Normal 22 2 3 4" xfId="28535"/>
    <cellStyle name="Normal 22 2 3 4 2" xfId="28536"/>
    <cellStyle name="Normal 22 2 3 5" xfId="28537"/>
    <cellStyle name="Normal 22 2 4" xfId="28538"/>
    <cellStyle name="Normal 22 2 4 10" xfId="28539"/>
    <cellStyle name="Normal 22 2 4 11" xfId="28540"/>
    <cellStyle name="Normal 22 2 4 2" xfId="28541"/>
    <cellStyle name="Normal 22 2 4 3" xfId="28542"/>
    <cellStyle name="Normal 22 2 4 3 2" xfId="28543"/>
    <cellStyle name="Normal 22 2 4 3 2 2" xfId="28544"/>
    <cellStyle name="Normal 22 2 4 3 2 2 2" xfId="28545"/>
    <cellStyle name="Normal 22 2 4 3 2 2 3" xfId="28546"/>
    <cellStyle name="Normal 22 2 4 3 2 3" xfId="28547"/>
    <cellStyle name="Normal 22 2 4 3 2 4" xfId="28548"/>
    <cellStyle name="Normal 22 2 4 3 3" xfId="28549"/>
    <cellStyle name="Normal 22 2 4 3 3 2" xfId="28550"/>
    <cellStyle name="Normal 22 2 4 3 3 3" xfId="28551"/>
    <cellStyle name="Normal 22 2 4 3 4" xfId="28552"/>
    <cellStyle name="Normal 22 2 4 3 5" xfId="28553"/>
    <cellStyle name="Normal 22 2 4 4" xfId="28554"/>
    <cellStyle name="Normal 22 2 4 4 2" xfId="28555"/>
    <cellStyle name="Normal 22 2 4 4 2 2" xfId="28556"/>
    <cellStyle name="Normal 22 2 4 4 2 2 2" xfId="28557"/>
    <cellStyle name="Normal 22 2 4 4 2 2 3" xfId="28558"/>
    <cellStyle name="Normal 22 2 4 4 2 3" xfId="28559"/>
    <cellStyle name="Normal 22 2 4 4 2 4" xfId="28560"/>
    <cellStyle name="Normal 22 2 4 4 3" xfId="28561"/>
    <cellStyle name="Normal 22 2 4 4 3 2" xfId="28562"/>
    <cellStyle name="Normal 22 2 4 4 3 3" xfId="28563"/>
    <cellStyle name="Normal 22 2 4 4 4" xfId="28564"/>
    <cellStyle name="Normal 22 2 4 4 5" xfId="28565"/>
    <cellStyle name="Normal 22 2 4 5" xfId="28566"/>
    <cellStyle name="Normal 22 2 4 5 2" xfId="28567"/>
    <cellStyle name="Normal 22 2 4 5 2 2" xfId="28568"/>
    <cellStyle name="Normal 22 2 4 5 2 2 2" xfId="28569"/>
    <cellStyle name="Normal 22 2 4 5 2 2 3" xfId="28570"/>
    <cellStyle name="Normal 22 2 4 5 2 3" xfId="28571"/>
    <cellStyle name="Normal 22 2 4 5 2 4" xfId="28572"/>
    <cellStyle name="Normal 22 2 4 5 3" xfId="28573"/>
    <cellStyle name="Normal 22 2 4 5 3 2" xfId="28574"/>
    <cellStyle name="Normal 22 2 4 5 3 3" xfId="28575"/>
    <cellStyle name="Normal 22 2 4 5 4" xfId="28576"/>
    <cellStyle name="Normal 22 2 4 5 5" xfId="28577"/>
    <cellStyle name="Normal 22 2 4 6" xfId="28578"/>
    <cellStyle name="Normal 22 2 4 6 2" xfId="28579"/>
    <cellStyle name="Normal 22 2 4 6 2 2" xfId="28580"/>
    <cellStyle name="Normal 22 2 4 6 2 2 2" xfId="28581"/>
    <cellStyle name="Normal 22 2 4 6 2 2 3" xfId="28582"/>
    <cellStyle name="Normal 22 2 4 6 2 3" xfId="28583"/>
    <cellStyle name="Normal 22 2 4 6 2 4" xfId="28584"/>
    <cellStyle name="Normal 22 2 4 6 3" xfId="28585"/>
    <cellStyle name="Normal 22 2 4 6 3 2" xfId="28586"/>
    <cellStyle name="Normal 22 2 4 6 3 3" xfId="28587"/>
    <cellStyle name="Normal 22 2 4 6 4" xfId="28588"/>
    <cellStyle name="Normal 22 2 4 6 5" xfId="28589"/>
    <cellStyle name="Normal 22 2 4 7" xfId="28590"/>
    <cellStyle name="Normal 22 2 4 7 2" xfId="28591"/>
    <cellStyle name="Normal 22 2 4 7 2 2" xfId="28592"/>
    <cellStyle name="Normal 22 2 4 7 2 3" xfId="28593"/>
    <cellStyle name="Normal 22 2 4 7 3" xfId="28594"/>
    <cellStyle name="Normal 22 2 4 7 4" xfId="28595"/>
    <cellStyle name="Normal 22 2 4 8" xfId="28596"/>
    <cellStyle name="Normal 22 2 4 8 2" xfId="28597"/>
    <cellStyle name="Normal 22 2 4 8 3" xfId="28598"/>
    <cellStyle name="Normal 22 2 4 9" xfId="28599"/>
    <cellStyle name="Normal 22 2 5" xfId="28600"/>
    <cellStyle name="Normal 22 2 5 2" xfId="28601"/>
    <cellStyle name="Normal 22 2 5 3" xfId="28602"/>
    <cellStyle name="Normal 22 2 5 3 2" xfId="28603"/>
    <cellStyle name="Normal 22 2 5 3 2 2" xfId="28604"/>
    <cellStyle name="Normal 22 2 5 3 2 3" xfId="28605"/>
    <cellStyle name="Normal 22 2 5 3 3" xfId="28606"/>
    <cellStyle name="Normal 22 2 5 3 4" xfId="28607"/>
    <cellStyle name="Normal 22 2 5 4" xfId="28608"/>
    <cellStyle name="Normal 22 2 5 4 2" xfId="28609"/>
    <cellStyle name="Normal 22 2 5 4 3" xfId="28610"/>
    <cellStyle name="Normal 22 2 5 5" xfId="28611"/>
    <cellStyle name="Normal 22 2 5 6" xfId="28612"/>
    <cellStyle name="Normal 22 2 5 7" xfId="28613"/>
    <cellStyle name="Normal 22 2 6" xfId="28614"/>
    <cellStyle name="Normal 22 2 6 2" xfId="28615"/>
    <cellStyle name="Normal 22 2 6 2 2" xfId="28616"/>
    <cellStyle name="Normal 22 2 6 2 2 2" xfId="28617"/>
    <cellStyle name="Normal 22 2 6 2 2 2 2" xfId="28618"/>
    <cellStyle name="Normal 22 2 6 2 2 2 3" xfId="28619"/>
    <cellStyle name="Normal 22 2 6 2 2 3" xfId="28620"/>
    <cellStyle name="Normal 22 2 6 2 2 4" xfId="28621"/>
    <cellStyle name="Normal 22 2 6 2 3" xfId="28622"/>
    <cellStyle name="Normal 22 2 6 2 3 2" xfId="28623"/>
    <cellStyle name="Normal 22 2 6 2 3 3" xfId="28624"/>
    <cellStyle name="Normal 22 2 6 2 4" xfId="28625"/>
    <cellStyle name="Normal 22 2 6 2 5" xfId="28626"/>
    <cellStyle name="Normal 22 2 6 3" xfId="28627"/>
    <cellStyle name="Normal 22 2 6 3 2" xfId="28628"/>
    <cellStyle name="Normal 22 2 6 3 2 2" xfId="28629"/>
    <cellStyle name="Normal 22 2 6 3 2 2 2" xfId="28630"/>
    <cellStyle name="Normal 22 2 6 3 2 2 3" xfId="28631"/>
    <cellStyle name="Normal 22 2 6 3 2 3" xfId="28632"/>
    <cellStyle name="Normal 22 2 6 3 2 4" xfId="28633"/>
    <cellStyle name="Normal 22 2 6 3 3" xfId="28634"/>
    <cellStyle name="Normal 22 2 6 3 3 2" xfId="28635"/>
    <cellStyle name="Normal 22 2 6 3 3 3" xfId="28636"/>
    <cellStyle name="Normal 22 2 6 3 4" xfId="28637"/>
    <cellStyle name="Normal 22 2 6 3 5" xfId="28638"/>
    <cellStyle name="Normal 22 2 6 4" xfId="28639"/>
    <cellStyle name="Normal 22 2 6 4 2" xfId="28640"/>
    <cellStyle name="Normal 22 2 6 4 2 2" xfId="28641"/>
    <cellStyle name="Normal 22 2 6 4 2 2 2" xfId="28642"/>
    <cellStyle name="Normal 22 2 6 4 2 2 3" xfId="28643"/>
    <cellStyle name="Normal 22 2 6 4 2 3" xfId="28644"/>
    <cellStyle name="Normal 22 2 6 4 2 4" xfId="28645"/>
    <cellStyle name="Normal 22 2 6 4 3" xfId="28646"/>
    <cellStyle name="Normal 22 2 6 4 3 2" xfId="28647"/>
    <cellStyle name="Normal 22 2 6 4 3 3" xfId="28648"/>
    <cellStyle name="Normal 22 2 6 4 4" xfId="28649"/>
    <cellStyle name="Normal 22 2 6 4 5" xfId="28650"/>
    <cellStyle name="Normal 22 2 6 5" xfId="28651"/>
    <cellStyle name="Normal 22 2 6 5 2" xfId="28652"/>
    <cellStyle name="Normal 22 2 6 5 2 2" xfId="28653"/>
    <cellStyle name="Normal 22 2 6 5 2 3" xfId="28654"/>
    <cellStyle name="Normal 22 2 6 5 3" xfId="28655"/>
    <cellStyle name="Normal 22 2 6 5 4" xfId="28656"/>
    <cellStyle name="Normal 22 2 6 6" xfId="28657"/>
    <cellStyle name="Normal 22 2 6 6 2" xfId="28658"/>
    <cellStyle name="Normal 22 2 6 6 3" xfId="28659"/>
    <cellStyle name="Normal 22 2 6 7" xfId="28660"/>
    <cellStyle name="Normal 22 2 6 8" xfId="28661"/>
    <cellStyle name="Normal 22 2 6 9" xfId="28662"/>
    <cellStyle name="Normal 22 2 7" xfId="28663"/>
    <cellStyle name="Normal 22 2 7 2" xfId="28664"/>
    <cellStyle name="Normal 22 2 8" xfId="28665"/>
    <cellStyle name="Normal 22 2 8 2" xfId="28666"/>
    <cellStyle name="Normal 22 2 8 2 2" xfId="28667"/>
    <cellStyle name="Normal 22 2 8 2 2 2" xfId="28668"/>
    <cellStyle name="Normal 22 2 8 2 2 2 2" xfId="28669"/>
    <cellStyle name="Normal 22 2 8 2 2 2 3" xfId="28670"/>
    <cellStyle name="Normal 22 2 8 2 2 3" xfId="28671"/>
    <cellStyle name="Normal 22 2 8 2 2 4" xfId="28672"/>
    <cellStyle name="Normal 22 2 8 2 3" xfId="28673"/>
    <cellStyle name="Normal 22 2 8 2 3 2" xfId="28674"/>
    <cellStyle name="Normal 22 2 8 2 3 3" xfId="28675"/>
    <cellStyle name="Normal 22 2 8 2 4" xfId="28676"/>
    <cellStyle name="Normal 22 2 8 2 5" xfId="28677"/>
    <cellStyle name="Normal 22 2 8 3" xfId="28678"/>
    <cellStyle name="Normal 22 2 8 3 2" xfId="28679"/>
    <cellStyle name="Normal 22 2 8 3 2 2" xfId="28680"/>
    <cellStyle name="Normal 22 2 8 3 2 2 2" xfId="28681"/>
    <cellStyle name="Normal 22 2 8 3 2 2 3" xfId="28682"/>
    <cellStyle name="Normal 22 2 8 3 2 3" xfId="28683"/>
    <cellStyle name="Normal 22 2 8 3 2 4" xfId="28684"/>
    <cellStyle name="Normal 22 2 8 3 3" xfId="28685"/>
    <cellStyle name="Normal 22 2 8 3 3 2" xfId="28686"/>
    <cellStyle name="Normal 22 2 8 3 3 3" xfId="28687"/>
    <cellStyle name="Normal 22 2 8 3 4" xfId="28688"/>
    <cellStyle name="Normal 22 2 8 3 5" xfId="28689"/>
    <cellStyle name="Normal 22 2 8 4" xfId="28690"/>
    <cellStyle name="Normal 22 2 8 4 2" xfId="28691"/>
    <cellStyle name="Normal 22 2 8 4 2 2" xfId="28692"/>
    <cellStyle name="Normal 22 2 8 4 2 2 2" xfId="28693"/>
    <cellStyle name="Normal 22 2 8 4 2 2 3" xfId="28694"/>
    <cellStyle name="Normal 22 2 8 4 2 3" xfId="28695"/>
    <cellStyle name="Normal 22 2 8 4 2 4" xfId="28696"/>
    <cellStyle name="Normal 22 2 8 4 3" xfId="28697"/>
    <cellStyle name="Normal 22 2 8 4 3 2" xfId="28698"/>
    <cellStyle name="Normal 22 2 8 4 3 3" xfId="28699"/>
    <cellStyle name="Normal 22 2 8 4 4" xfId="28700"/>
    <cellStyle name="Normal 22 2 8 4 5" xfId="28701"/>
    <cellStyle name="Normal 22 2 8 5" xfId="28702"/>
    <cellStyle name="Normal 22 2 8 5 2" xfId="28703"/>
    <cellStyle name="Normal 22 2 8 5 2 2" xfId="28704"/>
    <cellStyle name="Normal 22 2 8 5 2 3" xfId="28705"/>
    <cellStyle name="Normal 22 2 8 5 3" xfId="28706"/>
    <cellStyle name="Normal 22 2 8 5 4" xfId="28707"/>
    <cellStyle name="Normal 22 2 8 6" xfId="28708"/>
    <cellStyle name="Normal 22 2 8 6 2" xfId="28709"/>
    <cellStyle name="Normal 22 2 8 6 3" xfId="28710"/>
    <cellStyle name="Normal 22 2 8 7" xfId="28711"/>
    <cellStyle name="Normal 22 2 8 8" xfId="28712"/>
    <cellStyle name="Normal 22 2 8 9" xfId="28713"/>
    <cellStyle name="Normal 22 2 9" xfId="28714"/>
    <cellStyle name="Normal 22 2 9 2" xfId="28715"/>
    <cellStyle name="Normal 22 2 9 2 2" xfId="28716"/>
    <cellStyle name="Normal 22 2 9 2 2 2" xfId="28717"/>
    <cellStyle name="Normal 22 2 9 2 2 2 2" xfId="28718"/>
    <cellStyle name="Normal 22 2 9 2 2 2 3" xfId="28719"/>
    <cellStyle name="Normal 22 2 9 2 2 3" xfId="28720"/>
    <cellStyle name="Normal 22 2 9 2 2 4" xfId="28721"/>
    <cellStyle name="Normal 22 2 9 2 3" xfId="28722"/>
    <cellStyle name="Normal 22 2 9 2 3 2" xfId="28723"/>
    <cellStyle name="Normal 22 2 9 2 3 3" xfId="28724"/>
    <cellStyle name="Normal 22 2 9 2 4" xfId="28725"/>
    <cellStyle name="Normal 22 2 9 2 5" xfId="28726"/>
    <cellStyle name="Normal 22 2 9 3" xfId="28727"/>
    <cellStyle name="Normal 22 2 9 3 2" xfId="28728"/>
    <cellStyle name="Normal 22 2 9 3 2 2" xfId="28729"/>
    <cellStyle name="Normal 22 2 9 3 2 2 2" xfId="28730"/>
    <cellStyle name="Normal 22 2 9 3 2 2 3" xfId="28731"/>
    <cellStyle name="Normal 22 2 9 3 2 3" xfId="28732"/>
    <cellStyle name="Normal 22 2 9 3 2 4" xfId="28733"/>
    <cellStyle name="Normal 22 2 9 3 3" xfId="28734"/>
    <cellStyle name="Normal 22 2 9 3 3 2" xfId="28735"/>
    <cellStyle name="Normal 22 2 9 3 3 3" xfId="28736"/>
    <cellStyle name="Normal 22 2 9 3 4" xfId="28737"/>
    <cellStyle name="Normal 22 2 9 3 5" xfId="28738"/>
    <cellStyle name="Normal 22 2 9 4" xfId="28739"/>
    <cellStyle name="Normal 22 2 9 4 2" xfId="28740"/>
    <cellStyle name="Normal 22 2 9 4 2 2" xfId="28741"/>
    <cellStyle name="Normal 22 2 9 4 2 3" xfId="28742"/>
    <cellStyle name="Normal 22 2 9 4 3" xfId="28743"/>
    <cellStyle name="Normal 22 2 9 4 4" xfId="28744"/>
    <cellStyle name="Normal 22 2 9 5" xfId="28745"/>
    <cellStyle name="Normal 22 2 9 5 2" xfId="28746"/>
    <cellStyle name="Normal 22 2 9 5 3" xfId="28747"/>
    <cellStyle name="Normal 22 2 9 6" xfId="28748"/>
    <cellStyle name="Normal 22 2 9 7" xfId="28749"/>
    <cellStyle name="Normal 22 2 9 8" xfId="28750"/>
    <cellStyle name="Normal 22 20" xfId="28751"/>
    <cellStyle name="Normal 22 20 2" xfId="28752"/>
    <cellStyle name="Normal 22 21" xfId="28753"/>
    <cellStyle name="Normal 22 21 2" xfId="28754"/>
    <cellStyle name="Normal 22 22" xfId="28755"/>
    <cellStyle name="Normal 22 22 2" xfId="28756"/>
    <cellStyle name="Normal 22 23" xfId="28757"/>
    <cellStyle name="Normal 22 24" xfId="28758"/>
    <cellStyle name="Normal 22 3" xfId="28759"/>
    <cellStyle name="Normal 22 3 2" xfId="28760"/>
    <cellStyle name="Normal 22 3 2 10" xfId="28761"/>
    <cellStyle name="Normal 22 3 2 10 2" xfId="28762"/>
    <cellStyle name="Normal 22 3 2 10 2 2" xfId="28763"/>
    <cellStyle name="Normal 22 3 2 10 2 2 2" xfId="28764"/>
    <cellStyle name="Normal 22 3 2 10 2 2 3" xfId="28765"/>
    <cellStyle name="Normal 22 3 2 10 2 3" xfId="28766"/>
    <cellStyle name="Normal 22 3 2 10 2 4" xfId="28767"/>
    <cellStyle name="Normal 22 3 2 10 3" xfId="28768"/>
    <cellStyle name="Normal 22 3 2 10 3 2" xfId="28769"/>
    <cellStyle name="Normal 22 3 2 10 3 3" xfId="28770"/>
    <cellStyle name="Normal 22 3 2 10 4" xfId="28771"/>
    <cellStyle name="Normal 22 3 2 10 5" xfId="28772"/>
    <cellStyle name="Normal 22 3 2 11" xfId="28773"/>
    <cellStyle name="Normal 22 3 2 11 2" xfId="28774"/>
    <cellStyle name="Normal 22 3 2 11 2 2" xfId="28775"/>
    <cellStyle name="Normal 22 3 2 11 2 2 2" xfId="28776"/>
    <cellStyle name="Normal 22 3 2 11 2 2 3" xfId="28777"/>
    <cellStyle name="Normal 22 3 2 11 2 3" xfId="28778"/>
    <cellStyle name="Normal 22 3 2 11 2 4" xfId="28779"/>
    <cellStyle name="Normal 22 3 2 11 3" xfId="28780"/>
    <cellStyle name="Normal 22 3 2 11 3 2" xfId="28781"/>
    <cellStyle name="Normal 22 3 2 11 3 3" xfId="28782"/>
    <cellStyle name="Normal 22 3 2 11 4" xfId="28783"/>
    <cellStyle name="Normal 22 3 2 11 5" xfId="28784"/>
    <cellStyle name="Normal 22 3 2 12" xfId="28785"/>
    <cellStyle name="Normal 22 3 2 12 2" xfId="28786"/>
    <cellStyle name="Normal 22 3 2 12 2 2" xfId="28787"/>
    <cellStyle name="Normal 22 3 2 12 2 3" xfId="28788"/>
    <cellStyle name="Normal 22 3 2 12 3" xfId="28789"/>
    <cellStyle name="Normal 22 3 2 12 4" xfId="28790"/>
    <cellStyle name="Normal 22 3 2 13" xfId="28791"/>
    <cellStyle name="Normal 22 3 2 13 2" xfId="28792"/>
    <cellStyle name="Normal 22 3 2 13 2 2" xfId="28793"/>
    <cellStyle name="Normal 22 3 2 13 2 3" xfId="28794"/>
    <cellStyle name="Normal 22 3 2 13 3" xfId="28795"/>
    <cellStyle name="Normal 22 3 2 13 4" xfId="28796"/>
    <cellStyle name="Normal 22 3 2 14" xfId="28797"/>
    <cellStyle name="Normal 22 3 2 14 2" xfId="28798"/>
    <cellStyle name="Normal 22 3 2 14 3" xfId="28799"/>
    <cellStyle name="Normal 22 3 2 15" xfId="28800"/>
    <cellStyle name="Normal 22 3 2 16" xfId="28801"/>
    <cellStyle name="Normal 22 3 2 17" xfId="28802"/>
    <cellStyle name="Normal 22 3 2 2" xfId="28803"/>
    <cellStyle name="Normal 22 3 2 2 10" xfId="28804"/>
    <cellStyle name="Normal 22 3 2 2 10 2" xfId="28805"/>
    <cellStyle name="Normal 22 3 2 2 10 2 2" xfId="28806"/>
    <cellStyle name="Normal 22 3 2 2 10 2 3" xfId="28807"/>
    <cellStyle name="Normal 22 3 2 2 10 3" xfId="28808"/>
    <cellStyle name="Normal 22 3 2 2 10 4" xfId="28809"/>
    <cellStyle name="Normal 22 3 2 2 11" xfId="28810"/>
    <cellStyle name="Normal 22 3 2 2 11 2" xfId="28811"/>
    <cellStyle name="Normal 22 3 2 2 11 3" xfId="28812"/>
    <cellStyle name="Normal 22 3 2 2 12" xfId="28813"/>
    <cellStyle name="Normal 22 3 2 2 13" xfId="28814"/>
    <cellStyle name="Normal 22 3 2 2 14" xfId="28815"/>
    <cellStyle name="Normal 22 3 2 2 2" xfId="28816"/>
    <cellStyle name="Normal 22 3 2 2 2 10" xfId="28817"/>
    <cellStyle name="Normal 22 3 2 2 2 2" xfId="28818"/>
    <cellStyle name="Normal 22 3 2 2 2 2 2" xfId="28819"/>
    <cellStyle name="Normal 22 3 2 2 2 2 2 2" xfId="28820"/>
    <cellStyle name="Normal 22 3 2 2 2 2 2 2 2" xfId="28821"/>
    <cellStyle name="Normal 22 3 2 2 2 2 2 2 3" xfId="28822"/>
    <cellStyle name="Normal 22 3 2 2 2 2 2 3" xfId="28823"/>
    <cellStyle name="Normal 22 3 2 2 2 2 2 4" xfId="28824"/>
    <cellStyle name="Normal 22 3 2 2 2 2 3" xfId="28825"/>
    <cellStyle name="Normal 22 3 2 2 2 2 3 2" xfId="28826"/>
    <cellStyle name="Normal 22 3 2 2 2 2 3 3" xfId="28827"/>
    <cellStyle name="Normal 22 3 2 2 2 2 4" xfId="28828"/>
    <cellStyle name="Normal 22 3 2 2 2 2 5" xfId="28829"/>
    <cellStyle name="Normal 22 3 2 2 2 3" xfId="28830"/>
    <cellStyle name="Normal 22 3 2 2 2 3 2" xfId="28831"/>
    <cellStyle name="Normal 22 3 2 2 2 3 2 2" xfId="28832"/>
    <cellStyle name="Normal 22 3 2 2 2 3 2 2 2" xfId="28833"/>
    <cellStyle name="Normal 22 3 2 2 2 3 2 2 3" xfId="28834"/>
    <cellStyle name="Normal 22 3 2 2 2 3 2 3" xfId="28835"/>
    <cellStyle name="Normal 22 3 2 2 2 3 2 4" xfId="28836"/>
    <cellStyle name="Normal 22 3 2 2 2 3 3" xfId="28837"/>
    <cellStyle name="Normal 22 3 2 2 2 3 3 2" xfId="28838"/>
    <cellStyle name="Normal 22 3 2 2 2 3 3 3" xfId="28839"/>
    <cellStyle name="Normal 22 3 2 2 2 3 4" xfId="28840"/>
    <cellStyle name="Normal 22 3 2 2 2 3 5" xfId="28841"/>
    <cellStyle name="Normal 22 3 2 2 2 4" xfId="28842"/>
    <cellStyle name="Normal 22 3 2 2 2 4 2" xfId="28843"/>
    <cellStyle name="Normal 22 3 2 2 2 4 2 2" xfId="28844"/>
    <cellStyle name="Normal 22 3 2 2 2 4 2 2 2" xfId="28845"/>
    <cellStyle name="Normal 22 3 2 2 2 4 2 2 3" xfId="28846"/>
    <cellStyle name="Normal 22 3 2 2 2 4 2 3" xfId="28847"/>
    <cellStyle name="Normal 22 3 2 2 2 4 2 4" xfId="28848"/>
    <cellStyle name="Normal 22 3 2 2 2 4 3" xfId="28849"/>
    <cellStyle name="Normal 22 3 2 2 2 4 3 2" xfId="28850"/>
    <cellStyle name="Normal 22 3 2 2 2 4 3 3" xfId="28851"/>
    <cellStyle name="Normal 22 3 2 2 2 4 4" xfId="28852"/>
    <cellStyle name="Normal 22 3 2 2 2 4 5" xfId="28853"/>
    <cellStyle name="Normal 22 3 2 2 2 5" xfId="28854"/>
    <cellStyle name="Normal 22 3 2 2 2 5 2" xfId="28855"/>
    <cellStyle name="Normal 22 3 2 2 2 5 2 2" xfId="28856"/>
    <cellStyle name="Normal 22 3 2 2 2 5 2 2 2" xfId="28857"/>
    <cellStyle name="Normal 22 3 2 2 2 5 2 2 3" xfId="28858"/>
    <cellStyle name="Normal 22 3 2 2 2 5 2 3" xfId="28859"/>
    <cellStyle name="Normal 22 3 2 2 2 5 2 4" xfId="28860"/>
    <cellStyle name="Normal 22 3 2 2 2 5 3" xfId="28861"/>
    <cellStyle name="Normal 22 3 2 2 2 5 3 2" xfId="28862"/>
    <cellStyle name="Normal 22 3 2 2 2 5 3 3" xfId="28863"/>
    <cellStyle name="Normal 22 3 2 2 2 5 4" xfId="28864"/>
    <cellStyle name="Normal 22 3 2 2 2 5 5" xfId="28865"/>
    <cellStyle name="Normal 22 3 2 2 2 6" xfId="28866"/>
    <cellStyle name="Normal 22 3 2 2 2 6 2" xfId="28867"/>
    <cellStyle name="Normal 22 3 2 2 2 6 2 2" xfId="28868"/>
    <cellStyle name="Normal 22 3 2 2 2 6 2 3" xfId="28869"/>
    <cellStyle name="Normal 22 3 2 2 2 6 3" xfId="28870"/>
    <cellStyle name="Normal 22 3 2 2 2 6 4" xfId="28871"/>
    <cellStyle name="Normal 22 3 2 2 2 7" xfId="28872"/>
    <cellStyle name="Normal 22 3 2 2 2 7 2" xfId="28873"/>
    <cellStyle name="Normal 22 3 2 2 2 7 3" xfId="28874"/>
    <cellStyle name="Normal 22 3 2 2 2 8" xfId="28875"/>
    <cellStyle name="Normal 22 3 2 2 2 9" xfId="28876"/>
    <cellStyle name="Normal 22 3 2 2 3" xfId="28877"/>
    <cellStyle name="Normal 22 3 2 2 3 2" xfId="28878"/>
    <cellStyle name="Normal 22 3 2 2 3 2 2" xfId="28879"/>
    <cellStyle name="Normal 22 3 2 2 3 2 2 2" xfId="28880"/>
    <cellStyle name="Normal 22 3 2 2 3 2 2 2 2" xfId="28881"/>
    <cellStyle name="Normal 22 3 2 2 3 2 2 2 3" xfId="28882"/>
    <cellStyle name="Normal 22 3 2 2 3 2 2 3" xfId="28883"/>
    <cellStyle name="Normal 22 3 2 2 3 2 2 4" xfId="28884"/>
    <cellStyle name="Normal 22 3 2 2 3 2 3" xfId="28885"/>
    <cellStyle name="Normal 22 3 2 2 3 2 3 2" xfId="28886"/>
    <cellStyle name="Normal 22 3 2 2 3 2 3 3" xfId="28887"/>
    <cellStyle name="Normal 22 3 2 2 3 2 4" xfId="28888"/>
    <cellStyle name="Normal 22 3 2 2 3 2 5" xfId="28889"/>
    <cellStyle name="Normal 22 3 2 2 3 3" xfId="28890"/>
    <cellStyle name="Normal 22 3 2 2 3 3 2" xfId="28891"/>
    <cellStyle name="Normal 22 3 2 2 3 3 2 2" xfId="28892"/>
    <cellStyle name="Normal 22 3 2 2 3 3 2 3" xfId="28893"/>
    <cellStyle name="Normal 22 3 2 2 3 3 3" xfId="28894"/>
    <cellStyle name="Normal 22 3 2 2 3 3 4" xfId="28895"/>
    <cellStyle name="Normal 22 3 2 2 3 4" xfId="28896"/>
    <cellStyle name="Normal 22 3 2 2 3 4 2" xfId="28897"/>
    <cellStyle name="Normal 22 3 2 2 3 4 3" xfId="28898"/>
    <cellStyle name="Normal 22 3 2 2 3 5" xfId="28899"/>
    <cellStyle name="Normal 22 3 2 2 3 6" xfId="28900"/>
    <cellStyle name="Normal 22 3 2 2 4" xfId="28901"/>
    <cellStyle name="Normal 22 3 2 2 4 2" xfId="28902"/>
    <cellStyle name="Normal 22 3 2 2 4 2 2" xfId="28903"/>
    <cellStyle name="Normal 22 3 2 2 4 2 2 2" xfId="28904"/>
    <cellStyle name="Normal 22 3 2 2 4 2 2 3" xfId="28905"/>
    <cellStyle name="Normal 22 3 2 2 4 2 3" xfId="28906"/>
    <cellStyle name="Normal 22 3 2 2 4 2 4" xfId="28907"/>
    <cellStyle name="Normal 22 3 2 2 4 3" xfId="28908"/>
    <cellStyle name="Normal 22 3 2 2 4 3 2" xfId="28909"/>
    <cellStyle name="Normal 22 3 2 2 4 3 3" xfId="28910"/>
    <cellStyle name="Normal 22 3 2 2 4 4" xfId="28911"/>
    <cellStyle name="Normal 22 3 2 2 4 5" xfId="28912"/>
    <cellStyle name="Normal 22 3 2 2 5" xfId="28913"/>
    <cellStyle name="Normal 22 3 2 2 5 2" xfId="28914"/>
    <cellStyle name="Normal 22 3 2 2 5 2 2" xfId="28915"/>
    <cellStyle name="Normal 22 3 2 2 5 2 2 2" xfId="28916"/>
    <cellStyle name="Normal 22 3 2 2 5 2 2 3" xfId="28917"/>
    <cellStyle name="Normal 22 3 2 2 5 2 3" xfId="28918"/>
    <cellStyle name="Normal 22 3 2 2 5 2 4" xfId="28919"/>
    <cellStyle name="Normal 22 3 2 2 5 3" xfId="28920"/>
    <cellStyle name="Normal 22 3 2 2 5 3 2" xfId="28921"/>
    <cellStyle name="Normal 22 3 2 2 5 3 3" xfId="28922"/>
    <cellStyle name="Normal 22 3 2 2 5 4" xfId="28923"/>
    <cellStyle name="Normal 22 3 2 2 5 5" xfId="28924"/>
    <cellStyle name="Normal 22 3 2 2 6" xfId="28925"/>
    <cellStyle name="Normal 22 3 2 2 6 2" xfId="28926"/>
    <cellStyle name="Normal 22 3 2 2 6 2 2" xfId="28927"/>
    <cellStyle name="Normal 22 3 2 2 6 2 2 2" xfId="28928"/>
    <cellStyle name="Normal 22 3 2 2 6 2 2 3" xfId="28929"/>
    <cellStyle name="Normal 22 3 2 2 6 2 3" xfId="28930"/>
    <cellStyle name="Normal 22 3 2 2 6 2 4" xfId="28931"/>
    <cellStyle name="Normal 22 3 2 2 6 3" xfId="28932"/>
    <cellStyle name="Normal 22 3 2 2 6 3 2" xfId="28933"/>
    <cellStyle name="Normal 22 3 2 2 6 3 3" xfId="28934"/>
    <cellStyle name="Normal 22 3 2 2 6 4" xfId="28935"/>
    <cellStyle name="Normal 22 3 2 2 6 5" xfId="28936"/>
    <cellStyle name="Normal 22 3 2 2 7" xfId="28937"/>
    <cellStyle name="Normal 22 3 2 2 7 2" xfId="28938"/>
    <cellStyle name="Normal 22 3 2 2 7 2 2" xfId="28939"/>
    <cellStyle name="Normal 22 3 2 2 7 2 2 2" xfId="28940"/>
    <cellStyle name="Normal 22 3 2 2 7 2 2 3" xfId="28941"/>
    <cellStyle name="Normal 22 3 2 2 7 2 3" xfId="28942"/>
    <cellStyle name="Normal 22 3 2 2 7 2 4" xfId="28943"/>
    <cellStyle name="Normal 22 3 2 2 7 3" xfId="28944"/>
    <cellStyle name="Normal 22 3 2 2 7 3 2" xfId="28945"/>
    <cellStyle name="Normal 22 3 2 2 7 3 3" xfId="28946"/>
    <cellStyle name="Normal 22 3 2 2 7 4" xfId="28947"/>
    <cellStyle name="Normal 22 3 2 2 7 5" xfId="28948"/>
    <cellStyle name="Normal 22 3 2 2 8" xfId="28949"/>
    <cellStyle name="Normal 22 3 2 2 8 2" xfId="28950"/>
    <cellStyle name="Normal 22 3 2 2 8 2 2" xfId="28951"/>
    <cellStyle name="Normal 22 3 2 2 8 2 2 2" xfId="28952"/>
    <cellStyle name="Normal 22 3 2 2 8 2 2 3" xfId="28953"/>
    <cellStyle name="Normal 22 3 2 2 8 2 3" xfId="28954"/>
    <cellStyle name="Normal 22 3 2 2 8 2 4" xfId="28955"/>
    <cellStyle name="Normal 22 3 2 2 8 3" xfId="28956"/>
    <cellStyle name="Normal 22 3 2 2 8 3 2" xfId="28957"/>
    <cellStyle name="Normal 22 3 2 2 8 3 3" xfId="28958"/>
    <cellStyle name="Normal 22 3 2 2 8 4" xfId="28959"/>
    <cellStyle name="Normal 22 3 2 2 8 5" xfId="28960"/>
    <cellStyle name="Normal 22 3 2 2 9" xfId="28961"/>
    <cellStyle name="Normal 22 3 2 2 9 2" xfId="28962"/>
    <cellStyle name="Normal 22 3 2 2 9 2 2" xfId="28963"/>
    <cellStyle name="Normal 22 3 2 2 9 2 3" xfId="28964"/>
    <cellStyle name="Normal 22 3 2 2 9 3" xfId="28965"/>
    <cellStyle name="Normal 22 3 2 2 9 4" xfId="28966"/>
    <cellStyle name="Normal 22 3 2 3" xfId="28967"/>
    <cellStyle name="Normal 22 3 2 3 2" xfId="28968"/>
    <cellStyle name="Normal 22 3 2 3 3" xfId="28969"/>
    <cellStyle name="Normal 22 3 2 4" xfId="28970"/>
    <cellStyle name="Normal 22 3 2 4 10" xfId="28971"/>
    <cellStyle name="Normal 22 3 2 4 2" xfId="28972"/>
    <cellStyle name="Normal 22 3 2 4 2 2" xfId="28973"/>
    <cellStyle name="Normal 22 3 2 4 2 2 2" xfId="28974"/>
    <cellStyle name="Normal 22 3 2 4 2 2 2 2" xfId="28975"/>
    <cellStyle name="Normal 22 3 2 4 2 2 2 3" xfId="28976"/>
    <cellStyle name="Normal 22 3 2 4 2 2 3" xfId="28977"/>
    <cellStyle name="Normal 22 3 2 4 2 2 4" xfId="28978"/>
    <cellStyle name="Normal 22 3 2 4 2 3" xfId="28979"/>
    <cellStyle name="Normal 22 3 2 4 2 3 2" xfId="28980"/>
    <cellStyle name="Normal 22 3 2 4 2 3 3" xfId="28981"/>
    <cellStyle name="Normal 22 3 2 4 2 4" xfId="28982"/>
    <cellStyle name="Normal 22 3 2 4 2 5" xfId="28983"/>
    <cellStyle name="Normal 22 3 2 4 3" xfId="28984"/>
    <cellStyle name="Normal 22 3 2 4 3 2" xfId="28985"/>
    <cellStyle name="Normal 22 3 2 4 3 2 2" xfId="28986"/>
    <cellStyle name="Normal 22 3 2 4 3 2 2 2" xfId="28987"/>
    <cellStyle name="Normal 22 3 2 4 3 2 2 3" xfId="28988"/>
    <cellStyle name="Normal 22 3 2 4 3 2 3" xfId="28989"/>
    <cellStyle name="Normal 22 3 2 4 3 2 4" xfId="28990"/>
    <cellStyle name="Normal 22 3 2 4 3 3" xfId="28991"/>
    <cellStyle name="Normal 22 3 2 4 3 3 2" xfId="28992"/>
    <cellStyle name="Normal 22 3 2 4 3 3 3" xfId="28993"/>
    <cellStyle name="Normal 22 3 2 4 3 4" xfId="28994"/>
    <cellStyle name="Normal 22 3 2 4 3 5" xfId="28995"/>
    <cellStyle name="Normal 22 3 2 4 4" xfId="28996"/>
    <cellStyle name="Normal 22 3 2 4 4 2" xfId="28997"/>
    <cellStyle name="Normal 22 3 2 4 4 2 2" xfId="28998"/>
    <cellStyle name="Normal 22 3 2 4 4 2 2 2" xfId="28999"/>
    <cellStyle name="Normal 22 3 2 4 4 2 2 3" xfId="29000"/>
    <cellStyle name="Normal 22 3 2 4 4 2 3" xfId="29001"/>
    <cellStyle name="Normal 22 3 2 4 4 2 4" xfId="29002"/>
    <cellStyle name="Normal 22 3 2 4 4 3" xfId="29003"/>
    <cellStyle name="Normal 22 3 2 4 4 3 2" xfId="29004"/>
    <cellStyle name="Normal 22 3 2 4 4 3 3" xfId="29005"/>
    <cellStyle name="Normal 22 3 2 4 4 4" xfId="29006"/>
    <cellStyle name="Normal 22 3 2 4 4 5" xfId="29007"/>
    <cellStyle name="Normal 22 3 2 4 5" xfId="29008"/>
    <cellStyle name="Normal 22 3 2 4 5 2" xfId="29009"/>
    <cellStyle name="Normal 22 3 2 4 5 2 2" xfId="29010"/>
    <cellStyle name="Normal 22 3 2 4 5 2 2 2" xfId="29011"/>
    <cellStyle name="Normal 22 3 2 4 5 2 2 3" xfId="29012"/>
    <cellStyle name="Normal 22 3 2 4 5 2 3" xfId="29013"/>
    <cellStyle name="Normal 22 3 2 4 5 2 4" xfId="29014"/>
    <cellStyle name="Normal 22 3 2 4 5 3" xfId="29015"/>
    <cellStyle name="Normal 22 3 2 4 5 3 2" xfId="29016"/>
    <cellStyle name="Normal 22 3 2 4 5 3 3" xfId="29017"/>
    <cellStyle name="Normal 22 3 2 4 5 4" xfId="29018"/>
    <cellStyle name="Normal 22 3 2 4 5 5" xfId="29019"/>
    <cellStyle name="Normal 22 3 2 4 6" xfId="29020"/>
    <cellStyle name="Normal 22 3 2 4 6 2" xfId="29021"/>
    <cellStyle name="Normal 22 3 2 4 6 2 2" xfId="29022"/>
    <cellStyle name="Normal 22 3 2 4 6 2 3" xfId="29023"/>
    <cellStyle name="Normal 22 3 2 4 6 3" xfId="29024"/>
    <cellStyle name="Normal 22 3 2 4 6 4" xfId="29025"/>
    <cellStyle name="Normal 22 3 2 4 7" xfId="29026"/>
    <cellStyle name="Normal 22 3 2 4 7 2" xfId="29027"/>
    <cellStyle name="Normal 22 3 2 4 7 3" xfId="29028"/>
    <cellStyle name="Normal 22 3 2 4 8" xfId="29029"/>
    <cellStyle name="Normal 22 3 2 4 9" xfId="29030"/>
    <cellStyle name="Normal 22 3 2 5" xfId="29031"/>
    <cellStyle name="Normal 22 3 2 5 2" xfId="29032"/>
    <cellStyle name="Normal 22 3 2 5 2 2" xfId="29033"/>
    <cellStyle name="Normal 22 3 2 5 2 2 2" xfId="29034"/>
    <cellStyle name="Normal 22 3 2 5 2 2 2 2" xfId="29035"/>
    <cellStyle name="Normal 22 3 2 5 2 2 2 3" xfId="29036"/>
    <cellStyle name="Normal 22 3 2 5 2 2 3" xfId="29037"/>
    <cellStyle name="Normal 22 3 2 5 2 2 4" xfId="29038"/>
    <cellStyle name="Normal 22 3 2 5 2 3" xfId="29039"/>
    <cellStyle name="Normal 22 3 2 5 2 3 2" xfId="29040"/>
    <cellStyle name="Normal 22 3 2 5 2 3 3" xfId="29041"/>
    <cellStyle name="Normal 22 3 2 5 2 4" xfId="29042"/>
    <cellStyle name="Normal 22 3 2 5 2 5" xfId="29043"/>
    <cellStyle name="Normal 22 3 2 5 3" xfId="29044"/>
    <cellStyle name="Normal 22 3 2 5 3 2" xfId="29045"/>
    <cellStyle name="Normal 22 3 2 5 3 2 2" xfId="29046"/>
    <cellStyle name="Normal 22 3 2 5 3 2 2 2" xfId="29047"/>
    <cellStyle name="Normal 22 3 2 5 3 2 2 3" xfId="29048"/>
    <cellStyle name="Normal 22 3 2 5 3 2 3" xfId="29049"/>
    <cellStyle name="Normal 22 3 2 5 3 2 4" xfId="29050"/>
    <cellStyle name="Normal 22 3 2 5 3 3" xfId="29051"/>
    <cellStyle name="Normal 22 3 2 5 3 3 2" xfId="29052"/>
    <cellStyle name="Normal 22 3 2 5 3 3 3" xfId="29053"/>
    <cellStyle name="Normal 22 3 2 5 3 4" xfId="29054"/>
    <cellStyle name="Normal 22 3 2 5 3 5" xfId="29055"/>
    <cellStyle name="Normal 22 3 2 5 4" xfId="29056"/>
    <cellStyle name="Normal 22 3 2 5 4 2" xfId="29057"/>
    <cellStyle name="Normal 22 3 2 5 4 2 2" xfId="29058"/>
    <cellStyle name="Normal 22 3 2 5 4 2 2 2" xfId="29059"/>
    <cellStyle name="Normal 22 3 2 5 4 2 2 3" xfId="29060"/>
    <cellStyle name="Normal 22 3 2 5 4 2 3" xfId="29061"/>
    <cellStyle name="Normal 22 3 2 5 4 2 4" xfId="29062"/>
    <cellStyle name="Normal 22 3 2 5 4 3" xfId="29063"/>
    <cellStyle name="Normal 22 3 2 5 4 3 2" xfId="29064"/>
    <cellStyle name="Normal 22 3 2 5 4 3 3" xfId="29065"/>
    <cellStyle name="Normal 22 3 2 5 4 4" xfId="29066"/>
    <cellStyle name="Normal 22 3 2 5 4 5" xfId="29067"/>
    <cellStyle name="Normal 22 3 2 5 5" xfId="29068"/>
    <cellStyle name="Normal 22 3 2 5 5 2" xfId="29069"/>
    <cellStyle name="Normal 22 3 2 5 5 2 2" xfId="29070"/>
    <cellStyle name="Normal 22 3 2 5 5 2 3" xfId="29071"/>
    <cellStyle name="Normal 22 3 2 5 5 3" xfId="29072"/>
    <cellStyle name="Normal 22 3 2 5 5 4" xfId="29073"/>
    <cellStyle name="Normal 22 3 2 5 6" xfId="29074"/>
    <cellStyle name="Normal 22 3 2 5 6 2" xfId="29075"/>
    <cellStyle name="Normal 22 3 2 5 6 3" xfId="29076"/>
    <cellStyle name="Normal 22 3 2 5 7" xfId="29077"/>
    <cellStyle name="Normal 22 3 2 5 8" xfId="29078"/>
    <cellStyle name="Normal 22 3 2 5 9" xfId="29079"/>
    <cellStyle name="Normal 22 3 2 6" xfId="29080"/>
    <cellStyle name="Normal 22 3 2 6 2" xfId="29081"/>
    <cellStyle name="Normal 22 3 2 6 2 2" xfId="29082"/>
    <cellStyle name="Normal 22 3 2 6 2 2 2" xfId="29083"/>
    <cellStyle name="Normal 22 3 2 6 2 2 2 2" xfId="29084"/>
    <cellStyle name="Normal 22 3 2 6 2 2 2 3" xfId="29085"/>
    <cellStyle name="Normal 22 3 2 6 2 2 3" xfId="29086"/>
    <cellStyle name="Normal 22 3 2 6 2 2 4" xfId="29087"/>
    <cellStyle name="Normal 22 3 2 6 2 3" xfId="29088"/>
    <cellStyle name="Normal 22 3 2 6 2 3 2" xfId="29089"/>
    <cellStyle name="Normal 22 3 2 6 2 3 3" xfId="29090"/>
    <cellStyle name="Normal 22 3 2 6 2 4" xfId="29091"/>
    <cellStyle name="Normal 22 3 2 6 2 5" xfId="29092"/>
    <cellStyle name="Normal 22 3 2 6 3" xfId="29093"/>
    <cellStyle name="Normal 22 3 2 6 3 2" xfId="29094"/>
    <cellStyle name="Normal 22 3 2 6 3 2 2" xfId="29095"/>
    <cellStyle name="Normal 22 3 2 6 3 2 3" xfId="29096"/>
    <cellStyle name="Normal 22 3 2 6 3 3" xfId="29097"/>
    <cellStyle name="Normal 22 3 2 6 3 4" xfId="29098"/>
    <cellStyle name="Normal 22 3 2 6 4" xfId="29099"/>
    <cellStyle name="Normal 22 3 2 6 4 2" xfId="29100"/>
    <cellStyle name="Normal 22 3 2 6 4 3" xfId="29101"/>
    <cellStyle name="Normal 22 3 2 6 5" xfId="29102"/>
    <cellStyle name="Normal 22 3 2 6 6" xfId="29103"/>
    <cellStyle name="Normal 22 3 2 6 7" xfId="29104"/>
    <cellStyle name="Normal 22 3 2 6 8" xfId="29105"/>
    <cellStyle name="Normal 22 3 2 7" xfId="29106"/>
    <cellStyle name="Normal 22 3 2 7 2" xfId="29107"/>
    <cellStyle name="Normal 22 3 2 7 2 2" xfId="29108"/>
    <cellStyle name="Normal 22 3 2 7 2 2 2" xfId="29109"/>
    <cellStyle name="Normal 22 3 2 7 2 2 3" xfId="29110"/>
    <cellStyle name="Normal 22 3 2 7 2 3" xfId="29111"/>
    <cellStyle name="Normal 22 3 2 7 2 4" xfId="29112"/>
    <cellStyle name="Normal 22 3 2 7 3" xfId="29113"/>
    <cellStyle name="Normal 22 3 2 7 3 2" xfId="29114"/>
    <cellStyle name="Normal 22 3 2 7 3 3" xfId="29115"/>
    <cellStyle name="Normal 22 3 2 7 4" xfId="29116"/>
    <cellStyle name="Normal 22 3 2 7 5" xfId="29117"/>
    <cellStyle name="Normal 22 3 2 8" xfId="29118"/>
    <cellStyle name="Normal 22 3 2 8 2" xfId="29119"/>
    <cellStyle name="Normal 22 3 2 8 2 2" xfId="29120"/>
    <cellStyle name="Normal 22 3 2 8 2 2 2" xfId="29121"/>
    <cellStyle name="Normal 22 3 2 8 2 2 3" xfId="29122"/>
    <cellStyle name="Normal 22 3 2 8 2 3" xfId="29123"/>
    <cellStyle name="Normal 22 3 2 8 2 4" xfId="29124"/>
    <cellStyle name="Normal 22 3 2 8 3" xfId="29125"/>
    <cellStyle name="Normal 22 3 2 8 3 2" xfId="29126"/>
    <cellStyle name="Normal 22 3 2 8 3 3" xfId="29127"/>
    <cellStyle name="Normal 22 3 2 8 4" xfId="29128"/>
    <cellStyle name="Normal 22 3 2 8 5" xfId="29129"/>
    <cellStyle name="Normal 22 3 2 9" xfId="29130"/>
    <cellStyle name="Normal 22 3 2 9 2" xfId="29131"/>
    <cellStyle name="Normal 22 3 2 9 2 2" xfId="29132"/>
    <cellStyle name="Normal 22 3 2 9 2 2 2" xfId="29133"/>
    <cellStyle name="Normal 22 3 2 9 2 2 3" xfId="29134"/>
    <cellStyle name="Normal 22 3 2 9 2 3" xfId="29135"/>
    <cellStyle name="Normal 22 3 2 9 2 4" xfId="29136"/>
    <cellStyle name="Normal 22 3 2 9 3" xfId="29137"/>
    <cellStyle name="Normal 22 3 2 9 3 2" xfId="29138"/>
    <cellStyle name="Normal 22 3 2 9 3 3" xfId="29139"/>
    <cellStyle name="Normal 22 3 2 9 4" xfId="29140"/>
    <cellStyle name="Normal 22 3 2 9 5" xfId="29141"/>
    <cellStyle name="Normal 22 3 3" xfId="29142"/>
    <cellStyle name="Normal 22 3 3 2" xfId="29143"/>
    <cellStyle name="Normal 22 3 3 3" xfId="29144"/>
    <cellStyle name="Normal 22 3 4" xfId="29145"/>
    <cellStyle name="Normal 22 3 4 2" xfId="29146"/>
    <cellStyle name="Normal 22 3 5" xfId="29147"/>
    <cellStyle name="Normal 22 3 5 2" xfId="29148"/>
    <cellStyle name="Normal 22 3 6" xfId="29149"/>
    <cellStyle name="Normal 22 3 7" xfId="29150"/>
    <cellStyle name="Normal 22 3 8" xfId="29151"/>
    <cellStyle name="Normal 22 3 9" xfId="29152"/>
    <cellStyle name="Normal 22 4" xfId="29153"/>
    <cellStyle name="Normal 22 4 10" xfId="29154"/>
    <cellStyle name="Normal 22 4 10 2" xfId="29155"/>
    <cellStyle name="Normal 22 4 10 2 2" xfId="29156"/>
    <cellStyle name="Normal 22 4 10 2 2 2" xfId="29157"/>
    <cellStyle name="Normal 22 4 10 2 2 3" xfId="29158"/>
    <cellStyle name="Normal 22 4 10 2 3" xfId="29159"/>
    <cellStyle name="Normal 22 4 10 2 4" xfId="29160"/>
    <cellStyle name="Normal 22 4 10 3" xfId="29161"/>
    <cellStyle name="Normal 22 4 10 3 2" xfId="29162"/>
    <cellStyle name="Normal 22 4 10 3 3" xfId="29163"/>
    <cellStyle name="Normal 22 4 10 4" xfId="29164"/>
    <cellStyle name="Normal 22 4 10 5" xfId="29165"/>
    <cellStyle name="Normal 22 4 11" xfId="29166"/>
    <cellStyle name="Normal 22 4 11 2" xfId="29167"/>
    <cellStyle name="Normal 22 4 11 2 2" xfId="29168"/>
    <cellStyle name="Normal 22 4 11 2 2 2" xfId="29169"/>
    <cellStyle name="Normal 22 4 11 2 2 3" xfId="29170"/>
    <cellStyle name="Normal 22 4 11 2 3" xfId="29171"/>
    <cellStyle name="Normal 22 4 11 2 4" xfId="29172"/>
    <cellStyle name="Normal 22 4 11 3" xfId="29173"/>
    <cellStyle name="Normal 22 4 11 3 2" xfId="29174"/>
    <cellStyle name="Normal 22 4 11 3 3" xfId="29175"/>
    <cellStyle name="Normal 22 4 11 4" xfId="29176"/>
    <cellStyle name="Normal 22 4 11 5" xfId="29177"/>
    <cellStyle name="Normal 22 4 12" xfId="29178"/>
    <cellStyle name="Normal 22 4 12 2" xfId="29179"/>
    <cellStyle name="Normal 22 4 12 2 2" xfId="29180"/>
    <cellStyle name="Normal 22 4 12 2 3" xfId="29181"/>
    <cellStyle name="Normal 22 4 12 3" xfId="29182"/>
    <cellStyle name="Normal 22 4 12 4" xfId="29183"/>
    <cellStyle name="Normal 22 4 13" xfId="29184"/>
    <cellStyle name="Normal 22 4 13 2" xfId="29185"/>
    <cellStyle name="Normal 22 4 13 2 2" xfId="29186"/>
    <cellStyle name="Normal 22 4 13 2 3" xfId="29187"/>
    <cellStyle name="Normal 22 4 13 3" xfId="29188"/>
    <cellStyle name="Normal 22 4 13 4" xfId="29189"/>
    <cellStyle name="Normal 22 4 14" xfId="29190"/>
    <cellStyle name="Normal 22 4 14 2" xfId="29191"/>
    <cellStyle name="Normal 22 4 14 3" xfId="29192"/>
    <cellStyle name="Normal 22 4 15" xfId="29193"/>
    <cellStyle name="Normal 22 4 16" xfId="29194"/>
    <cellStyle name="Normal 22 4 17" xfId="29195"/>
    <cellStyle name="Normal 22 4 2" xfId="29196"/>
    <cellStyle name="Normal 22 4 2 10" xfId="29197"/>
    <cellStyle name="Normal 22 4 2 10 2" xfId="29198"/>
    <cellStyle name="Normal 22 4 2 10 2 2" xfId="29199"/>
    <cellStyle name="Normal 22 4 2 10 2 3" xfId="29200"/>
    <cellStyle name="Normal 22 4 2 10 3" xfId="29201"/>
    <cellStyle name="Normal 22 4 2 10 4" xfId="29202"/>
    <cellStyle name="Normal 22 4 2 11" xfId="29203"/>
    <cellStyle name="Normal 22 4 2 11 2" xfId="29204"/>
    <cellStyle name="Normal 22 4 2 11 2 2" xfId="29205"/>
    <cellStyle name="Normal 22 4 2 11 2 3" xfId="29206"/>
    <cellStyle name="Normal 22 4 2 11 3" xfId="29207"/>
    <cellStyle name="Normal 22 4 2 11 4" xfId="29208"/>
    <cellStyle name="Normal 22 4 2 12" xfId="29209"/>
    <cellStyle name="Normal 22 4 2 12 2" xfId="29210"/>
    <cellStyle name="Normal 22 4 2 12 3" xfId="29211"/>
    <cellStyle name="Normal 22 4 2 13" xfId="29212"/>
    <cellStyle name="Normal 22 4 2 14" xfId="29213"/>
    <cellStyle name="Normal 22 4 2 15" xfId="29214"/>
    <cellStyle name="Normal 22 4 2 2" xfId="29215"/>
    <cellStyle name="Normal 22 4 2 2 2" xfId="29216"/>
    <cellStyle name="Normal 22 4 2 2 3" xfId="29217"/>
    <cellStyle name="Normal 22 4 2 2 3 2" xfId="29218"/>
    <cellStyle name="Normal 22 4 2 2 3 2 2" xfId="29219"/>
    <cellStyle name="Normal 22 4 2 2 3 2 3" xfId="29220"/>
    <cellStyle name="Normal 22 4 2 2 3 3" xfId="29221"/>
    <cellStyle name="Normal 22 4 2 2 3 4" xfId="29222"/>
    <cellStyle name="Normal 22 4 2 2 4" xfId="29223"/>
    <cellStyle name="Normal 22 4 2 2 4 2" xfId="29224"/>
    <cellStyle name="Normal 22 4 2 2 4 3" xfId="29225"/>
    <cellStyle name="Normal 22 4 2 2 5" xfId="29226"/>
    <cellStyle name="Normal 22 4 2 2 6" xfId="29227"/>
    <cellStyle name="Normal 22 4 2 2 7" xfId="29228"/>
    <cellStyle name="Normal 22 4 2 3" xfId="29229"/>
    <cellStyle name="Normal 22 4 2 3 2" xfId="29230"/>
    <cellStyle name="Normal 22 4 2 3 2 2" xfId="29231"/>
    <cellStyle name="Normal 22 4 2 3 2 2 2" xfId="29232"/>
    <cellStyle name="Normal 22 4 2 3 2 2 2 2" xfId="29233"/>
    <cellStyle name="Normal 22 4 2 3 2 2 2 3" xfId="29234"/>
    <cellStyle name="Normal 22 4 2 3 2 2 3" xfId="29235"/>
    <cellStyle name="Normal 22 4 2 3 2 2 4" xfId="29236"/>
    <cellStyle name="Normal 22 4 2 3 2 3" xfId="29237"/>
    <cellStyle name="Normal 22 4 2 3 2 3 2" xfId="29238"/>
    <cellStyle name="Normal 22 4 2 3 2 3 3" xfId="29239"/>
    <cellStyle name="Normal 22 4 2 3 2 4" xfId="29240"/>
    <cellStyle name="Normal 22 4 2 3 2 5" xfId="29241"/>
    <cellStyle name="Normal 22 4 2 3 3" xfId="29242"/>
    <cellStyle name="Normal 22 4 2 3 3 2" xfId="29243"/>
    <cellStyle name="Normal 22 4 2 3 3 2 2" xfId="29244"/>
    <cellStyle name="Normal 22 4 2 3 3 2 2 2" xfId="29245"/>
    <cellStyle name="Normal 22 4 2 3 3 2 2 3" xfId="29246"/>
    <cellStyle name="Normal 22 4 2 3 3 2 3" xfId="29247"/>
    <cellStyle name="Normal 22 4 2 3 3 2 4" xfId="29248"/>
    <cellStyle name="Normal 22 4 2 3 3 3" xfId="29249"/>
    <cellStyle name="Normal 22 4 2 3 3 3 2" xfId="29250"/>
    <cellStyle name="Normal 22 4 2 3 3 3 3" xfId="29251"/>
    <cellStyle name="Normal 22 4 2 3 3 4" xfId="29252"/>
    <cellStyle name="Normal 22 4 2 3 3 5" xfId="29253"/>
    <cellStyle name="Normal 22 4 2 3 4" xfId="29254"/>
    <cellStyle name="Normal 22 4 2 3 4 2" xfId="29255"/>
    <cellStyle name="Normal 22 4 2 3 4 2 2" xfId="29256"/>
    <cellStyle name="Normal 22 4 2 3 4 2 2 2" xfId="29257"/>
    <cellStyle name="Normal 22 4 2 3 4 2 2 3" xfId="29258"/>
    <cellStyle name="Normal 22 4 2 3 4 2 3" xfId="29259"/>
    <cellStyle name="Normal 22 4 2 3 4 2 4" xfId="29260"/>
    <cellStyle name="Normal 22 4 2 3 4 3" xfId="29261"/>
    <cellStyle name="Normal 22 4 2 3 4 3 2" xfId="29262"/>
    <cellStyle name="Normal 22 4 2 3 4 3 3" xfId="29263"/>
    <cellStyle name="Normal 22 4 2 3 4 4" xfId="29264"/>
    <cellStyle name="Normal 22 4 2 3 4 5" xfId="29265"/>
    <cellStyle name="Normal 22 4 2 3 5" xfId="29266"/>
    <cellStyle name="Normal 22 4 2 3 5 2" xfId="29267"/>
    <cellStyle name="Normal 22 4 2 3 5 2 2" xfId="29268"/>
    <cellStyle name="Normal 22 4 2 3 5 2 3" xfId="29269"/>
    <cellStyle name="Normal 22 4 2 3 5 3" xfId="29270"/>
    <cellStyle name="Normal 22 4 2 3 5 4" xfId="29271"/>
    <cellStyle name="Normal 22 4 2 3 6" xfId="29272"/>
    <cellStyle name="Normal 22 4 2 3 6 2" xfId="29273"/>
    <cellStyle name="Normal 22 4 2 3 6 3" xfId="29274"/>
    <cellStyle name="Normal 22 4 2 3 7" xfId="29275"/>
    <cellStyle name="Normal 22 4 2 3 8" xfId="29276"/>
    <cellStyle name="Normal 22 4 2 3 9" xfId="29277"/>
    <cellStyle name="Normal 22 4 2 4" xfId="29278"/>
    <cellStyle name="Normal 22 4 2 4 2" xfId="29279"/>
    <cellStyle name="Normal 22 4 2 4 2 2" xfId="29280"/>
    <cellStyle name="Normal 22 4 2 4 2 2 2" xfId="29281"/>
    <cellStyle name="Normal 22 4 2 4 2 2 2 2" xfId="29282"/>
    <cellStyle name="Normal 22 4 2 4 2 2 2 3" xfId="29283"/>
    <cellStyle name="Normal 22 4 2 4 2 2 3" xfId="29284"/>
    <cellStyle name="Normal 22 4 2 4 2 2 4" xfId="29285"/>
    <cellStyle name="Normal 22 4 2 4 2 3" xfId="29286"/>
    <cellStyle name="Normal 22 4 2 4 2 3 2" xfId="29287"/>
    <cellStyle name="Normal 22 4 2 4 2 3 3" xfId="29288"/>
    <cellStyle name="Normal 22 4 2 4 2 4" xfId="29289"/>
    <cellStyle name="Normal 22 4 2 4 2 5" xfId="29290"/>
    <cellStyle name="Normal 22 4 2 4 3" xfId="29291"/>
    <cellStyle name="Normal 22 4 2 4 3 2" xfId="29292"/>
    <cellStyle name="Normal 22 4 2 4 3 2 2" xfId="29293"/>
    <cellStyle name="Normal 22 4 2 4 3 2 3" xfId="29294"/>
    <cellStyle name="Normal 22 4 2 4 3 3" xfId="29295"/>
    <cellStyle name="Normal 22 4 2 4 3 4" xfId="29296"/>
    <cellStyle name="Normal 22 4 2 4 4" xfId="29297"/>
    <cellStyle name="Normal 22 4 2 4 4 2" xfId="29298"/>
    <cellStyle name="Normal 22 4 2 4 4 3" xfId="29299"/>
    <cellStyle name="Normal 22 4 2 4 5" xfId="29300"/>
    <cellStyle name="Normal 22 4 2 4 6" xfId="29301"/>
    <cellStyle name="Normal 22 4 2 5" xfId="29302"/>
    <cellStyle name="Normal 22 4 2 5 2" xfId="29303"/>
    <cellStyle name="Normal 22 4 2 5 2 2" xfId="29304"/>
    <cellStyle name="Normal 22 4 2 5 2 2 2" xfId="29305"/>
    <cellStyle name="Normal 22 4 2 5 2 2 3" xfId="29306"/>
    <cellStyle name="Normal 22 4 2 5 2 3" xfId="29307"/>
    <cellStyle name="Normal 22 4 2 5 2 4" xfId="29308"/>
    <cellStyle name="Normal 22 4 2 5 3" xfId="29309"/>
    <cellStyle name="Normal 22 4 2 5 3 2" xfId="29310"/>
    <cellStyle name="Normal 22 4 2 5 3 3" xfId="29311"/>
    <cellStyle name="Normal 22 4 2 5 4" xfId="29312"/>
    <cellStyle name="Normal 22 4 2 5 5" xfId="29313"/>
    <cellStyle name="Normal 22 4 2 6" xfId="29314"/>
    <cellStyle name="Normal 22 4 2 6 2" xfId="29315"/>
    <cellStyle name="Normal 22 4 2 6 2 2" xfId="29316"/>
    <cellStyle name="Normal 22 4 2 6 2 2 2" xfId="29317"/>
    <cellStyle name="Normal 22 4 2 6 2 2 3" xfId="29318"/>
    <cellStyle name="Normal 22 4 2 6 2 3" xfId="29319"/>
    <cellStyle name="Normal 22 4 2 6 2 4" xfId="29320"/>
    <cellStyle name="Normal 22 4 2 6 3" xfId="29321"/>
    <cellStyle name="Normal 22 4 2 6 3 2" xfId="29322"/>
    <cellStyle name="Normal 22 4 2 6 3 3" xfId="29323"/>
    <cellStyle name="Normal 22 4 2 6 4" xfId="29324"/>
    <cellStyle name="Normal 22 4 2 6 5" xfId="29325"/>
    <cellStyle name="Normal 22 4 2 7" xfId="29326"/>
    <cellStyle name="Normal 22 4 2 7 2" xfId="29327"/>
    <cellStyle name="Normal 22 4 2 7 2 2" xfId="29328"/>
    <cellStyle name="Normal 22 4 2 7 2 2 2" xfId="29329"/>
    <cellStyle name="Normal 22 4 2 7 2 2 3" xfId="29330"/>
    <cellStyle name="Normal 22 4 2 7 2 3" xfId="29331"/>
    <cellStyle name="Normal 22 4 2 7 2 4" xfId="29332"/>
    <cellStyle name="Normal 22 4 2 7 3" xfId="29333"/>
    <cellStyle name="Normal 22 4 2 7 3 2" xfId="29334"/>
    <cellStyle name="Normal 22 4 2 7 3 3" xfId="29335"/>
    <cellStyle name="Normal 22 4 2 7 4" xfId="29336"/>
    <cellStyle name="Normal 22 4 2 7 5" xfId="29337"/>
    <cellStyle name="Normal 22 4 2 8" xfId="29338"/>
    <cellStyle name="Normal 22 4 2 8 2" xfId="29339"/>
    <cellStyle name="Normal 22 4 2 8 2 2" xfId="29340"/>
    <cellStyle name="Normal 22 4 2 8 2 2 2" xfId="29341"/>
    <cellStyle name="Normal 22 4 2 8 2 2 3" xfId="29342"/>
    <cellStyle name="Normal 22 4 2 8 2 3" xfId="29343"/>
    <cellStyle name="Normal 22 4 2 8 2 4" xfId="29344"/>
    <cellStyle name="Normal 22 4 2 8 3" xfId="29345"/>
    <cellStyle name="Normal 22 4 2 8 3 2" xfId="29346"/>
    <cellStyle name="Normal 22 4 2 8 3 3" xfId="29347"/>
    <cellStyle name="Normal 22 4 2 8 4" xfId="29348"/>
    <cellStyle name="Normal 22 4 2 8 5" xfId="29349"/>
    <cellStyle name="Normal 22 4 2 9" xfId="29350"/>
    <cellStyle name="Normal 22 4 2 9 2" xfId="29351"/>
    <cellStyle name="Normal 22 4 2 9 2 2" xfId="29352"/>
    <cellStyle name="Normal 22 4 2 9 2 2 2" xfId="29353"/>
    <cellStyle name="Normal 22 4 2 9 2 2 3" xfId="29354"/>
    <cellStyle name="Normal 22 4 2 9 2 3" xfId="29355"/>
    <cellStyle name="Normal 22 4 2 9 2 4" xfId="29356"/>
    <cellStyle name="Normal 22 4 2 9 3" xfId="29357"/>
    <cellStyle name="Normal 22 4 2 9 3 2" xfId="29358"/>
    <cellStyle name="Normal 22 4 2 9 3 3" xfId="29359"/>
    <cellStyle name="Normal 22 4 2 9 4" xfId="29360"/>
    <cellStyle name="Normal 22 4 2 9 5" xfId="29361"/>
    <cellStyle name="Normal 22 4 3" xfId="29362"/>
    <cellStyle name="Normal 22 4 3 2" xfId="29363"/>
    <cellStyle name="Normal 22 4 3 3" xfId="29364"/>
    <cellStyle name="Normal 22 4 4" xfId="29365"/>
    <cellStyle name="Normal 22 4 4 10" xfId="29366"/>
    <cellStyle name="Normal 22 4 4 2" xfId="29367"/>
    <cellStyle name="Normal 22 4 4 2 2" xfId="29368"/>
    <cellStyle name="Normal 22 4 4 2 2 2" xfId="29369"/>
    <cellStyle name="Normal 22 4 4 2 2 2 2" xfId="29370"/>
    <cellStyle name="Normal 22 4 4 2 2 2 3" xfId="29371"/>
    <cellStyle name="Normal 22 4 4 2 2 3" xfId="29372"/>
    <cellStyle name="Normal 22 4 4 2 2 4" xfId="29373"/>
    <cellStyle name="Normal 22 4 4 2 3" xfId="29374"/>
    <cellStyle name="Normal 22 4 4 2 3 2" xfId="29375"/>
    <cellStyle name="Normal 22 4 4 2 3 3" xfId="29376"/>
    <cellStyle name="Normal 22 4 4 2 4" xfId="29377"/>
    <cellStyle name="Normal 22 4 4 2 5" xfId="29378"/>
    <cellStyle name="Normal 22 4 4 3" xfId="29379"/>
    <cellStyle name="Normal 22 4 4 3 2" xfId="29380"/>
    <cellStyle name="Normal 22 4 4 3 2 2" xfId="29381"/>
    <cellStyle name="Normal 22 4 4 3 2 2 2" xfId="29382"/>
    <cellStyle name="Normal 22 4 4 3 2 2 3" xfId="29383"/>
    <cellStyle name="Normal 22 4 4 3 2 3" xfId="29384"/>
    <cellStyle name="Normal 22 4 4 3 2 4" xfId="29385"/>
    <cellStyle name="Normal 22 4 4 3 3" xfId="29386"/>
    <cellStyle name="Normal 22 4 4 3 3 2" xfId="29387"/>
    <cellStyle name="Normal 22 4 4 3 3 3" xfId="29388"/>
    <cellStyle name="Normal 22 4 4 3 4" xfId="29389"/>
    <cellStyle name="Normal 22 4 4 3 5" xfId="29390"/>
    <cellStyle name="Normal 22 4 4 4" xfId="29391"/>
    <cellStyle name="Normal 22 4 4 4 2" xfId="29392"/>
    <cellStyle name="Normal 22 4 4 4 2 2" xfId="29393"/>
    <cellStyle name="Normal 22 4 4 4 2 2 2" xfId="29394"/>
    <cellStyle name="Normal 22 4 4 4 2 2 3" xfId="29395"/>
    <cellStyle name="Normal 22 4 4 4 2 3" xfId="29396"/>
    <cellStyle name="Normal 22 4 4 4 2 4" xfId="29397"/>
    <cellStyle name="Normal 22 4 4 4 3" xfId="29398"/>
    <cellStyle name="Normal 22 4 4 4 3 2" xfId="29399"/>
    <cellStyle name="Normal 22 4 4 4 3 3" xfId="29400"/>
    <cellStyle name="Normal 22 4 4 4 4" xfId="29401"/>
    <cellStyle name="Normal 22 4 4 4 5" xfId="29402"/>
    <cellStyle name="Normal 22 4 4 5" xfId="29403"/>
    <cellStyle name="Normal 22 4 4 5 2" xfId="29404"/>
    <cellStyle name="Normal 22 4 4 5 2 2" xfId="29405"/>
    <cellStyle name="Normal 22 4 4 5 2 2 2" xfId="29406"/>
    <cellStyle name="Normal 22 4 4 5 2 2 3" xfId="29407"/>
    <cellStyle name="Normal 22 4 4 5 2 3" xfId="29408"/>
    <cellStyle name="Normal 22 4 4 5 2 4" xfId="29409"/>
    <cellStyle name="Normal 22 4 4 5 3" xfId="29410"/>
    <cellStyle name="Normal 22 4 4 5 3 2" xfId="29411"/>
    <cellStyle name="Normal 22 4 4 5 3 3" xfId="29412"/>
    <cellStyle name="Normal 22 4 4 5 4" xfId="29413"/>
    <cellStyle name="Normal 22 4 4 5 5" xfId="29414"/>
    <cellStyle name="Normal 22 4 4 6" xfId="29415"/>
    <cellStyle name="Normal 22 4 4 6 2" xfId="29416"/>
    <cellStyle name="Normal 22 4 4 6 2 2" xfId="29417"/>
    <cellStyle name="Normal 22 4 4 6 2 3" xfId="29418"/>
    <cellStyle name="Normal 22 4 4 6 3" xfId="29419"/>
    <cellStyle name="Normal 22 4 4 6 4" xfId="29420"/>
    <cellStyle name="Normal 22 4 4 7" xfId="29421"/>
    <cellStyle name="Normal 22 4 4 7 2" xfId="29422"/>
    <cellStyle name="Normal 22 4 4 7 3" xfId="29423"/>
    <cellStyle name="Normal 22 4 4 8" xfId="29424"/>
    <cellStyle name="Normal 22 4 4 9" xfId="29425"/>
    <cellStyle name="Normal 22 4 5" xfId="29426"/>
    <cellStyle name="Normal 22 4 5 2" xfId="29427"/>
    <cellStyle name="Normal 22 4 5 2 2" xfId="29428"/>
    <cellStyle name="Normal 22 4 5 2 2 2" xfId="29429"/>
    <cellStyle name="Normal 22 4 5 2 2 2 2" xfId="29430"/>
    <cellStyle name="Normal 22 4 5 2 2 2 3" xfId="29431"/>
    <cellStyle name="Normal 22 4 5 2 2 3" xfId="29432"/>
    <cellStyle name="Normal 22 4 5 2 2 4" xfId="29433"/>
    <cellStyle name="Normal 22 4 5 2 3" xfId="29434"/>
    <cellStyle name="Normal 22 4 5 2 3 2" xfId="29435"/>
    <cellStyle name="Normal 22 4 5 2 3 3" xfId="29436"/>
    <cellStyle name="Normal 22 4 5 2 4" xfId="29437"/>
    <cellStyle name="Normal 22 4 5 2 5" xfId="29438"/>
    <cellStyle name="Normal 22 4 5 3" xfId="29439"/>
    <cellStyle name="Normal 22 4 5 3 2" xfId="29440"/>
    <cellStyle name="Normal 22 4 5 3 2 2" xfId="29441"/>
    <cellStyle name="Normal 22 4 5 3 2 2 2" xfId="29442"/>
    <cellStyle name="Normal 22 4 5 3 2 2 3" xfId="29443"/>
    <cellStyle name="Normal 22 4 5 3 2 3" xfId="29444"/>
    <cellStyle name="Normal 22 4 5 3 2 4" xfId="29445"/>
    <cellStyle name="Normal 22 4 5 3 3" xfId="29446"/>
    <cellStyle name="Normal 22 4 5 3 3 2" xfId="29447"/>
    <cellStyle name="Normal 22 4 5 3 3 3" xfId="29448"/>
    <cellStyle name="Normal 22 4 5 3 4" xfId="29449"/>
    <cellStyle name="Normal 22 4 5 3 5" xfId="29450"/>
    <cellStyle name="Normal 22 4 5 4" xfId="29451"/>
    <cellStyle name="Normal 22 4 5 4 2" xfId="29452"/>
    <cellStyle name="Normal 22 4 5 4 2 2" xfId="29453"/>
    <cellStyle name="Normal 22 4 5 4 2 2 2" xfId="29454"/>
    <cellStyle name="Normal 22 4 5 4 2 2 3" xfId="29455"/>
    <cellStyle name="Normal 22 4 5 4 2 3" xfId="29456"/>
    <cellStyle name="Normal 22 4 5 4 2 4" xfId="29457"/>
    <cellStyle name="Normal 22 4 5 4 3" xfId="29458"/>
    <cellStyle name="Normal 22 4 5 4 3 2" xfId="29459"/>
    <cellStyle name="Normal 22 4 5 4 3 3" xfId="29460"/>
    <cellStyle name="Normal 22 4 5 4 4" xfId="29461"/>
    <cellStyle name="Normal 22 4 5 4 5" xfId="29462"/>
    <cellStyle name="Normal 22 4 5 5" xfId="29463"/>
    <cellStyle name="Normal 22 4 5 5 2" xfId="29464"/>
    <cellStyle name="Normal 22 4 5 5 2 2" xfId="29465"/>
    <cellStyle name="Normal 22 4 5 5 2 3" xfId="29466"/>
    <cellStyle name="Normal 22 4 5 5 3" xfId="29467"/>
    <cellStyle name="Normal 22 4 5 5 4" xfId="29468"/>
    <cellStyle name="Normal 22 4 5 6" xfId="29469"/>
    <cellStyle name="Normal 22 4 5 6 2" xfId="29470"/>
    <cellStyle name="Normal 22 4 5 6 3" xfId="29471"/>
    <cellStyle name="Normal 22 4 5 7" xfId="29472"/>
    <cellStyle name="Normal 22 4 5 8" xfId="29473"/>
    <cellStyle name="Normal 22 4 5 9" xfId="29474"/>
    <cellStyle name="Normal 22 4 6" xfId="29475"/>
    <cellStyle name="Normal 22 4 6 2" xfId="29476"/>
    <cellStyle name="Normal 22 4 6 2 2" xfId="29477"/>
    <cellStyle name="Normal 22 4 6 2 2 2" xfId="29478"/>
    <cellStyle name="Normal 22 4 6 2 2 2 2" xfId="29479"/>
    <cellStyle name="Normal 22 4 6 2 2 2 3" xfId="29480"/>
    <cellStyle name="Normal 22 4 6 2 2 3" xfId="29481"/>
    <cellStyle name="Normal 22 4 6 2 2 4" xfId="29482"/>
    <cellStyle name="Normal 22 4 6 2 3" xfId="29483"/>
    <cellStyle name="Normal 22 4 6 2 3 2" xfId="29484"/>
    <cellStyle name="Normal 22 4 6 2 3 3" xfId="29485"/>
    <cellStyle name="Normal 22 4 6 2 4" xfId="29486"/>
    <cellStyle name="Normal 22 4 6 2 5" xfId="29487"/>
    <cellStyle name="Normal 22 4 6 3" xfId="29488"/>
    <cellStyle name="Normal 22 4 6 3 2" xfId="29489"/>
    <cellStyle name="Normal 22 4 6 3 2 2" xfId="29490"/>
    <cellStyle name="Normal 22 4 6 3 2 3" xfId="29491"/>
    <cellStyle name="Normal 22 4 6 3 3" xfId="29492"/>
    <cellStyle name="Normal 22 4 6 3 4" xfId="29493"/>
    <cellStyle name="Normal 22 4 6 4" xfId="29494"/>
    <cellStyle name="Normal 22 4 6 4 2" xfId="29495"/>
    <cellStyle name="Normal 22 4 6 4 3" xfId="29496"/>
    <cellStyle name="Normal 22 4 6 5" xfId="29497"/>
    <cellStyle name="Normal 22 4 6 6" xfId="29498"/>
    <cellStyle name="Normal 22 4 6 7" xfId="29499"/>
    <cellStyle name="Normal 22 4 6 8" xfId="29500"/>
    <cellStyle name="Normal 22 4 7" xfId="29501"/>
    <cellStyle name="Normal 22 4 7 2" xfId="29502"/>
    <cellStyle name="Normal 22 4 7 2 2" xfId="29503"/>
    <cellStyle name="Normal 22 4 7 2 2 2" xfId="29504"/>
    <cellStyle name="Normal 22 4 7 2 2 3" xfId="29505"/>
    <cellStyle name="Normal 22 4 7 2 3" xfId="29506"/>
    <cellStyle name="Normal 22 4 7 2 4" xfId="29507"/>
    <cellStyle name="Normal 22 4 7 3" xfId="29508"/>
    <cellStyle name="Normal 22 4 7 3 2" xfId="29509"/>
    <cellStyle name="Normal 22 4 7 3 3" xfId="29510"/>
    <cellStyle name="Normal 22 4 7 4" xfId="29511"/>
    <cellStyle name="Normal 22 4 7 5" xfId="29512"/>
    <cellStyle name="Normal 22 4 8" xfId="29513"/>
    <cellStyle name="Normal 22 4 8 2" xfId="29514"/>
    <cellStyle name="Normal 22 4 8 2 2" xfId="29515"/>
    <cellStyle name="Normal 22 4 8 2 2 2" xfId="29516"/>
    <cellStyle name="Normal 22 4 8 2 2 3" xfId="29517"/>
    <cellStyle name="Normal 22 4 8 2 3" xfId="29518"/>
    <cellStyle name="Normal 22 4 8 2 4" xfId="29519"/>
    <cellStyle name="Normal 22 4 8 3" xfId="29520"/>
    <cellStyle name="Normal 22 4 8 3 2" xfId="29521"/>
    <cellStyle name="Normal 22 4 8 3 3" xfId="29522"/>
    <cellStyle name="Normal 22 4 8 4" xfId="29523"/>
    <cellStyle name="Normal 22 4 8 5" xfId="29524"/>
    <cellStyle name="Normal 22 4 9" xfId="29525"/>
    <cellStyle name="Normal 22 4 9 2" xfId="29526"/>
    <cellStyle name="Normal 22 4 9 2 2" xfId="29527"/>
    <cellStyle name="Normal 22 4 9 2 2 2" xfId="29528"/>
    <cellStyle name="Normal 22 4 9 2 2 3" xfId="29529"/>
    <cellStyle name="Normal 22 4 9 2 3" xfId="29530"/>
    <cellStyle name="Normal 22 4 9 2 4" xfId="29531"/>
    <cellStyle name="Normal 22 4 9 3" xfId="29532"/>
    <cellStyle name="Normal 22 4 9 3 2" xfId="29533"/>
    <cellStyle name="Normal 22 4 9 3 3" xfId="29534"/>
    <cellStyle name="Normal 22 4 9 4" xfId="29535"/>
    <cellStyle name="Normal 22 4 9 5" xfId="29536"/>
    <cellStyle name="Normal 22 5" xfId="29537"/>
    <cellStyle name="Normal 22 5 10" xfId="29538"/>
    <cellStyle name="Normal 22 5 10 2" xfId="29539"/>
    <cellStyle name="Normal 22 5 10 2 2" xfId="29540"/>
    <cellStyle name="Normal 22 5 10 2 2 2" xfId="29541"/>
    <cellStyle name="Normal 22 5 10 2 2 3" xfId="29542"/>
    <cellStyle name="Normal 22 5 10 2 3" xfId="29543"/>
    <cellStyle name="Normal 22 5 10 2 4" xfId="29544"/>
    <cellStyle name="Normal 22 5 10 3" xfId="29545"/>
    <cellStyle name="Normal 22 5 10 3 2" xfId="29546"/>
    <cellStyle name="Normal 22 5 10 3 3" xfId="29547"/>
    <cellStyle name="Normal 22 5 10 4" xfId="29548"/>
    <cellStyle name="Normal 22 5 10 5" xfId="29549"/>
    <cellStyle name="Normal 22 5 11" xfId="29550"/>
    <cellStyle name="Normal 22 5 11 2" xfId="29551"/>
    <cellStyle name="Normal 22 5 11 2 2" xfId="29552"/>
    <cellStyle name="Normal 22 5 11 2 3" xfId="29553"/>
    <cellStyle name="Normal 22 5 11 3" xfId="29554"/>
    <cellStyle name="Normal 22 5 11 4" xfId="29555"/>
    <cellStyle name="Normal 22 5 12" xfId="29556"/>
    <cellStyle name="Normal 22 5 12 2" xfId="29557"/>
    <cellStyle name="Normal 22 5 12 2 2" xfId="29558"/>
    <cellStyle name="Normal 22 5 12 2 3" xfId="29559"/>
    <cellStyle name="Normal 22 5 12 3" xfId="29560"/>
    <cellStyle name="Normal 22 5 12 4" xfId="29561"/>
    <cellStyle name="Normal 22 5 13" xfId="29562"/>
    <cellStyle name="Normal 22 5 13 2" xfId="29563"/>
    <cellStyle name="Normal 22 5 13 3" xfId="29564"/>
    <cellStyle name="Normal 22 5 14" xfId="29565"/>
    <cellStyle name="Normal 22 5 15" xfId="29566"/>
    <cellStyle name="Normal 22 5 16" xfId="29567"/>
    <cellStyle name="Normal 22 5 2" xfId="29568"/>
    <cellStyle name="Normal 22 5 2 10" xfId="29569"/>
    <cellStyle name="Normal 22 5 2 2" xfId="29570"/>
    <cellStyle name="Normal 22 5 2 2 2" xfId="29571"/>
    <cellStyle name="Normal 22 5 2 2 2 2" xfId="29572"/>
    <cellStyle name="Normal 22 5 2 2 2 2 2" xfId="29573"/>
    <cellStyle name="Normal 22 5 2 2 2 2 3" xfId="29574"/>
    <cellStyle name="Normal 22 5 2 2 2 3" xfId="29575"/>
    <cellStyle name="Normal 22 5 2 2 2 4" xfId="29576"/>
    <cellStyle name="Normal 22 5 2 2 3" xfId="29577"/>
    <cellStyle name="Normal 22 5 2 2 3 2" xfId="29578"/>
    <cellStyle name="Normal 22 5 2 2 3 3" xfId="29579"/>
    <cellStyle name="Normal 22 5 2 2 4" xfId="29580"/>
    <cellStyle name="Normal 22 5 2 2 5" xfId="29581"/>
    <cellStyle name="Normal 22 5 2 3" xfId="29582"/>
    <cellStyle name="Normal 22 5 2 3 2" xfId="29583"/>
    <cellStyle name="Normal 22 5 2 3 2 2" xfId="29584"/>
    <cellStyle name="Normal 22 5 2 3 2 2 2" xfId="29585"/>
    <cellStyle name="Normal 22 5 2 3 2 2 3" xfId="29586"/>
    <cellStyle name="Normal 22 5 2 3 2 3" xfId="29587"/>
    <cellStyle name="Normal 22 5 2 3 2 4" xfId="29588"/>
    <cellStyle name="Normal 22 5 2 3 3" xfId="29589"/>
    <cellStyle name="Normal 22 5 2 3 3 2" xfId="29590"/>
    <cellStyle name="Normal 22 5 2 3 3 3" xfId="29591"/>
    <cellStyle name="Normal 22 5 2 3 4" xfId="29592"/>
    <cellStyle name="Normal 22 5 2 3 5" xfId="29593"/>
    <cellStyle name="Normal 22 5 2 4" xfId="29594"/>
    <cellStyle name="Normal 22 5 2 4 2" xfId="29595"/>
    <cellStyle name="Normal 22 5 2 4 2 2" xfId="29596"/>
    <cellStyle name="Normal 22 5 2 4 2 2 2" xfId="29597"/>
    <cellStyle name="Normal 22 5 2 4 2 2 3" xfId="29598"/>
    <cellStyle name="Normal 22 5 2 4 2 3" xfId="29599"/>
    <cellStyle name="Normal 22 5 2 4 2 4" xfId="29600"/>
    <cellStyle name="Normal 22 5 2 4 3" xfId="29601"/>
    <cellStyle name="Normal 22 5 2 4 3 2" xfId="29602"/>
    <cellStyle name="Normal 22 5 2 4 3 3" xfId="29603"/>
    <cellStyle name="Normal 22 5 2 4 4" xfId="29604"/>
    <cellStyle name="Normal 22 5 2 4 5" xfId="29605"/>
    <cellStyle name="Normal 22 5 2 5" xfId="29606"/>
    <cellStyle name="Normal 22 5 2 5 2" xfId="29607"/>
    <cellStyle name="Normal 22 5 2 5 2 2" xfId="29608"/>
    <cellStyle name="Normal 22 5 2 5 2 2 2" xfId="29609"/>
    <cellStyle name="Normal 22 5 2 5 2 2 3" xfId="29610"/>
    <cellStyle name="Normal 22 5 2 5 2 3" xfId="29611"/>
    <cellStyle name="Normal 22 5 2 5 2 4" xfId="29612"/>
    <cellStyle name="Normal 22 5 2 5 3" xfId="29613"/>
    <cellStyle name="Normal 22 5 2 5 3 2" xfId="29614"/>
    <cellStyle name="Normal 22 5 2 5 3 3" xfId="29615"/>
    <cellStyle name="Normal 22 5 2 5 4" xfId="29616"/>
    <cellStyle name="Normal 22 5 2 5 5" xfId="29617"/>
    <cellStyle name="Normal 22 5 2 6" xfId="29618"/>
    <cellStyle name="Normal 22 5 2 6 2" xfId="29619"/>
    <cellStyle name="Normal 22 5 2 6 2 2" xfId="29620"/>
    <cellStyle name="Normal 22 5 2 6 2 3" xfId="29621"/>
    <cellStyle name="Normal 22 5 2 6 3" xfId="29622"/>
    <cellStyle name="Normal 22 5 2 6 4" xfId="29623"/>
    <cellStyle name="Normal 22 5 2 7" xfId="29624"/>
    <cellStyle name="Normal 22 5 2 7 2" xfId="29625"/>
    <cellStyle name="Normal 22 5 2 7 3" xfId="29626"/>
    <cellStyle name="Normal 22 5 2 8" xfId="29627"/>
    <cellStyle name="Normal 22 5 2 9" xfId="29628"/>
    <cellStyle name="Normal 22 5 3" xfId="29629"/>
    <cellStyle name="Normal 22 5 4" xfId="29630"/>
    <cellStyle name="Normal 22 5 4 2" xfId="29631"/>
    <cellStyle name="Normal 22 5 4 2 2" xfId="29632"/>
    <cellStyle name="Normal 22 5 4 2 2 2" xfId="29633"/>
    <cellStyle name="Normal 22 5 4 2 2 2 2" xfId="29634"/>
    <cellStyle name="Normal 22 5 4 2 2 2 3" xfId="29635"/>
    <cellStyle name="Normal 22 5 4 2 2 3" xfId="29636"/>
    <cellStyle name="Normal 22 5 4 2 2 4" xfId="29637"/>
    <cellStyle name="Normal 22 5 4 2 3" xfId="29638"/>
    <cellStyle name="Normal 22 5 4 2 3 2" xfId="29639"/>
    <cellStyle name="Normal 22 5 4 2 3 3" xfId="29640"/>
    <cellStyle name="Normal 22 5 4 2 4" xfId="29641"/>
    <cellStyle name="Normal 22 5 4 2 5" xfId="29642"/>
    <cellStyle name="Normal 22 5 4 3" xfId="29643"/>
    <cellStyle name="Normal 22 5 4 3 2" xfId="29644"/>
    <cellStyle name="Normal 22 5 4 3 2 2" xfId="29645"/>
    <cellStyle name="Normal 22 5 4 3 2 2 2" xfId="29646"/>
    <cellStyle name="Normal 22 5 4 3 2 2 3" xfId="29647"/>
    <cellStyle name="Normal 22 5 4 3 2 3" xfId="29648"/>
    <cellStyle name="Normal 22 5 4 3 2 4" xfId="29649"/>
    <cellStyle name="Normal 22 5 4 3 3" xfId="29650"/>
    <cellStyle name="Normal 22 5 4 3 3 2" xfId="29651"/>
    <cellStyle name="Normal 22 5 4 3 3 3" xfId="29652"/>
    <cellStyle name="Normal 22 5 4 3 4" xfId="29653"/>
    <cellStyle name="Normal 22 5 4 3 5" xfId="29654"/>
    <cellStyle name="Normal 22 5 4 4" xfId="29655"/>
    <cellStyle name="Normal 22 5 4 4 2" xfId="29656"/>
    <cellStyle name="Normal 22 5 4 4 2 2" xfId="29657"/>
    <cellStyle name="Normal 22 5 4 4 2 2 2" xfId="29658"/>
    <cellStyle name="Normal 22 5 4 4 2 2 3" xfId="29659"/>
    <cellStyle name="Normal 22 5 4 4 2 3" xfId="29660"/>
    <cellStyle name="Normal 22 5 4 4 2 4" xfId="29661"/>
    <cellStyle name="Normal 22 5 4 4 3" xfId="29662"/>
    <cellStyle name="Normal 22 5 4 4 3 2" xfId="29663"/>
    <cellStyle name="Normal 22 5 4 4 3 3" xfId="29664"/>
    <cellStyle name="Normal 22 5 4 4 4" xfId="29665"/>
    <cellStyle name="Normal 22 5 4 4 5" xfId="29666"/>
    <cellStyle name="Normal 22 5 4 5" xfId="29667"/>
    <cellStyle name="Normal 22 5 4 5 2" xfId="29668"/>
    <cellStyle name="Normal 22 5 4 5 2 2" xfId="29669"/>
    <cellStyle name="Normal 22 5 4 5 2 3" xfId="29670"/>
    <cellStyle name="Normal 22 5 4 5 3" xfId="29671"/>
    <cellStyle name="Normal 22 5 4 5 4" xfId="29672"/>
    <cellStyle name="Normal 22 5 4 6" xfId="29673"/>
    <cellStyle name="Normal 22 5 4 6 2" xfId="29674"/>
    <cellStyle name="Normal 22 5 4 6 3" xfId="29675"/>
    <cellStyle name="Normal 22 5 4 7" xfId="29676"/>
    <cellStyle name="Normal 22 5 4 8" xfId="29677"/>
    <cellStyle name="Normal 22 5 4 9" xfId="29678"/>
    <cellStyle name="Normal 22 5 5" xfId="29679"/>
    <cellStyle name="Normal 22 5 5 2" xfId="29680"/>
    <cellStyle name="Normal 22 5 5 2 2" xfId="29681"/>
    <cellStyle name="Normal 22 5 5 2 2 2" xfId="29682"/>
    <cellStyle name="Normal 22 5 5 2 2 2 2" xfId="29683"/>
    <cellStyle name="Normal 22 5 5 2 2 2 3" xfId="29684"/>
    <cellStyle name="Normal 22 5 5 2 2 3" xfId="29685"/>
    <cellStyle name="Normal 22 5 5 2 2 4" xfId="29686"/>
    <cellStyle name="Normal 22 5 5 2 3" xfId="29687"/>
    <cellStyle name="Normal 22 5 5 2 3 2" xfId="29688"/>
    <cellStyle name="Normal 22 5 5 2 3 3" xfId="29689"/>
    <cellStyle name="Normal 22 5 5 2 4" xfId="29690"/>
    <cellStyle name="Normal 22 5 5 2 5" xfId="29691"/>
    <cellStyle name="Normal 22 5 5 3" xfId="29692"/>
    <cellStyle name="Normal 22 5 5 3 2" xfId="29693"/>
    <cellStyle name="Normal 22 5 5 3 2 2" xfId="29694"/>
    <cellStyle name="Normal 22 5 5 3 2 3" xfId="29695"/>
    <cellStyle name="Normal 22 5 5 3 3" xfId="29696"/>
    <cellStyle name="Normal 22 5 5 3 4" xfId="29697"/>
    <cellStyle name="Normal 22 5 5 4" xfId="29698"/>
    <cellStyle name="Normal 22 5 5 4 2" xfId="29699"/>
    <cellStyle name="Normal 22 5 5 4 3" xfId="29700"/>
    <cellStyle name="Normal 22 5 5 5" xfId="29701"/>
    <cellStyle name="Normal 22 5 5 6" xfId="29702"/>
    <cellStyle name="Normal 22 5 6" xfId="29703"/>
    <cellStyle name="Normal 22 5 6 2" xfId="29704"/>
    <cellStyle name="Normal 22 5 6 2 2" xfId="29705"/>
    <cellStyle name="Normal 22 5 6 2 2 2" xfId="29706"/>
    <cellStyle name="Normal 22 5 6 2 2 3" xfId="29707"/>
    <cellStyle name="Normal 22 5 6 2 3" xfId="29708"/>
    <cellStyle name="Normal 22 5 6 2 4" xfId="29709"/>
    <cellStyle name="Normal 22 5 6 3" xfId="29710"/>
    <cellStyle name="Normal 22 5 6 3 2" xfId="29711"/>
    <cellStyle name="Normal 22 5 6 3 3" xfId="29712"/>
    <cellStyle name="Normal 22 5 6 4" xfId="29713"/>
    <cellStyle name="Normal 22 5 6 5" xfId="29714"/>
    <cellStyle name="Normal 22 5 7" xfId="29715"/>
    <cellStyle name="Normal 22 5 7 2" xfId="29716"/>
    <cellStyle name="Normal 22 5 7 2 2" xfId="29717"/>
    <cellStyle name="Normal 22 5 7 2 2 2" xfId="29718"/>
    <cellStyle name="Normal 22 5 7 2 2 3" xfId="29719"/>
    <cellStyle name="Normal 22 5 7 2 3" xfId="29720"/>
    <cellStyle name="Normal 22 5 7 2 4" xfId="29721"/>
    <cellStyle name="Normal 22 5 7 3" xfId="29722"/>
    <cellStyle name="Normal 22 5 7 3 2" xfId="29723"/>
    <cellStyle name="Normal 22 5 7 3 3" xfId="29724"/>
    <cellStyle name="Normal 22 5 7 4" xfId="29725"/>
    <cellStyle name="Normal 22 5 7 5" xfId="29726"/>
    <cellStyle name="Normal 22 5 8" xfId="29727"/>
    <cellStyle name="Normal 22 5 8 2" xfId="29728"/>
    <cellStyle name="Normal 22 5 8 2 2" xfId="29729"/>
    <cellStyle name="Normal 22 5 8 2 2 2" xfId="29730"/>
    <cellStyle name="Normal 22 5 8 2 2 3" xfId="29731"/>
    <cellStyle name="Normal 22 5 8 2 3" xfId="29732"/>
    <cellStyle name="Normal 22 5 8 2 4" xfId="29733"/>
    <cellStyle name="Normal 22 5 8 3" xfId="29734"/>
    <cellStyle name="Normal 22 5 8 3 2" xfId="29735"/>
    <cellStyle name="Normal 22 5 8 3 3" xfId="29736"/>
    <cellStyle name="Normal 22 5 8 4" xfId="29737"/>
    <cellStyle name="Normal 22 5 8 5" xfId="29738"/>
    <cellStyle name="Normal 22 5 9" xfId="29739"/>
    <cellStyle name="Normal 22 5 9 2" xfId="29740"/>
    <cellStyle name="Normal 22 5 9 2 2" xfId="29741"/>
    <cellStyle name="Normal 22 5 9 2 2 2" xfId="29742"/>
    <cellStyle name="Normal 22 5 9 2 2 3" xfId="29743"/>
    <cellStyle name="Normal 22 5 9 2 3" xfId="29744"/>
    <cellStyle name="Normal 22 5 9 2 4" xfId="29745"/>
    <cellStyle name="Normal 22 5 9 3" xfId="29746"/>
    <cellStyle name="Normal 22 5 9 3 2" xfId="29747"/>
    <cellStyle name="Normal 22 5 9 3 3" xfId="29748"/>
    <cellStyle name="Normal 22 5 9 4" xfId="29749"/>
    <cellStyle name="Normal 22 5 9 5" xfId="29750"/>
    <cellStyle name="Normal 22 6" xfId="29751"/>
    <cellStyle name="Normal 22 6 10" xfId="29752"/>
    <cellStyle name="Normal 22 6 11" xfId="29753"/>
    <cellStyle name="Normal 22 6 2" xfId="29754"/>
    <cellStyle name="Normal 22 6 2 2" xfId="29755"/>
    <cellStyle name="Normal 22 6 2 2 2" xfId="29756"/>
    <cellStyle name="Normal 22 6 2 2 2 2" xfId="29757"/>
    <cellStyle name="Normal 22 6 2 2 2 2 2" xfId="29758"/>
    <cellStyle name="Normal 22 6 2 2 2 2 3" xfId="29759"/>
    <cellStyle name="Normal 22 6 2 2 2 3" xfId="29760"/>
    <cellStyle name="Normal 22 6 2 2 2 4" xfId="29761"/>
    <cellStyle name="Normal 22 6 2 2 3" xfId="29762"/>
    <cellStyle name="Normal 22 6 2 2 3 2" xfId="29763"/>
    <cellStyle name="Normal 22 6 2 2 3 3" xfId="29764"/>
    <cellStyle name="Normal 22 6 2 2 4" xfId="29765"/>
    <cellStyle name="Normal 22 6 2 2 5" xfId="29766"/>
    <cellStyle name="Normal 22 6 2 3" xfId="29767"/>
    <cellStyle name="Normal 22 6 2 3 2" xfId="29768"/>
    <cellStyle name="Normal 22 6 2 3 2 2" xfId="29769"/>
    <cellStyle name="Normal 22 6 2 3 2 3" xfId="29770"/>
    <cellStyle name="Normal 22 6 2 3 3" xfId="29771"/>
    <cellStyle name="Normal 22 6 2 3 4" xfId="29772"/>
    <cellStyle name="Normal 22 6 2 4" xfId="29773"/>
    <cellStyle name="Normal 22 6 2 4 2" xfId="29774"/>
    <cellStyle name="Normal 22 6 2 4 3" xfId="29775"/>
    <cellStyle name="Normal 22 6 2 5" xfId="29776"/>
    <cellStyle name="Normal 22 6 2 6" xfId="29777"/>
    <cellStyle name="Normal 22 6 3" xfId="29778"/>
    <cellStyle name="Normal 22 6 3 2" xfId="29779"/>
    <cellStyle name="Normal 22 6 3 2 2" xfId="29780"/>
    <cellStyle name="Normal 22 6 3 2 2 2" xfId="29781"/>
    <cellStyle name="Normal 22 6 3 2 2 3" xfId="29782"/>
    <cellStyle name="Normal 22 6 3 2 3" xfId="29783"/>
    <cellStyle name="Normal 22 6 3 2 4" xfId="29784"/>
    <cellStyle name="Normal 22 6 3 3" xfId="29785"/>
    <cellStyle name="Normal 22 6 3 3 2" xfId="29786"/>
    <cellStyle name="Normal 22 6 3 3 3" xfId="29787"/>
    <cellStyle name="Normal 22 6 3 4" xfId="29788"/>
    <cellStyle name="Normal 22 6 3 5" xfId="29789"/>
    <cellStyle name="Normal 22 6 4" xfId="29790"/>
    <cellStyle name="Normal 22 6 4 2" xfId="29791"/>
    <cellStyle name="Normal 22 6 4 2 2" xfId="29792"/>
    <cellStyle name="Normal 22 6 4 2 2 2" xfId="29793"/>
    <cellStyle name="Normal 22 6 4 2 2 3" xfId="29794"/>
    <cellStyle name="Normal 22 6 4 2 3" xfId="29795"/>
    <cellStyle name="Normal 22 6 4 2 4" xfId="29796"/>
    <cellStyle name="Normal 22 6 4 3" xfId="29797"/>
    <cellStyle name="Normal 22 6 4 3 2" xfId="29798"/>
    <cellStyle name="Normal 22 6 4 3 3" xfId="29799"/>
    <cellStyle name="Normal 22 6 4 4" xfId="29800"/>
    <cellStyle name="Normal 22 6 4 5" xfId="29801"/>
    <cellStyle name="Normal 22 6 5" xfId="29802"/>
    <cellStyle name="Normal 22 6 5 2" xfId="29803"/>
    <cellStyle name="Normal 22 6 5 2 2" xfId="29804"/>
    <cellStyle name="Normal 22 6 5 2 2 2" xfId="29805"/>
    <cellStyle name="Normal 22 6 5 2 2 3" xfId="29806"/>
    <cellStyle name="Normal 22 6 5 2 3" xfId="29807"/>
    <cellStyle name="Normal 22 6 5 2 4" xfId="29808"/>
    <cellStyle name="Normal 22 6 5 3" xfId="29809"/>
    <cellStyle name="Normal 22 6 5 3 2" xfId="29810"/>
    <cellStyle name="Normal 22 6 5 3 3" xfId="29811"/>
    <cellStyle name="Normal 22 6 5 4" xfId="29812"/>
    <cellStyle name="Normal 22 6 5 5" xfId="29813"/>
    <cellStyle name="Normal 22 6 6" xfId="29814"/>
    <cellStyle name="Normal 22 6 6 2" xfId="29815"/>
    <cellStyle name="Normal 22 6 6 2 2" xfId="29816"/>
    <cellStyle name="Normal 22 6 6 2 2 2" xfId="29817"/>
    <cellStyle name="Normal 22 6 6 2 2 3" xfId="29818"/>
    <cellStyle name="Normal 22 6 6 2 3" xfId="29819"/>
    <cellStyle name="Normal 22 6 6 2 4" xfId="29820"/>
    <cellStyle name="Normal 22 6 6 3" xfId="29821"/>
    <cellStyle name="Normal 22 6 6 3 2" xfId="29822"/>
    <cellStyle name="Normal 22 6 6 3 3" xfId="29823"/>
    <cellStyle name="Normal 22 6 6 4" xfId="29824"/>
    <cellStyle name="Normal 22 6 6 5" xfId="29825"/>
    <cellStyle name="Normal 22 6 7" xfId="29826"/>
    <cellStyle name="Normal 22 6 7 2" xfId="29827"/>
    <cellStyle name="Normal 22 6 7 2 2" xfId="29828"/>
    <cellStyle name="Normal 22 6 7 2 3" xfId="29829"/>
    <cellStyle name="Normal 22 6 7 3" xfId="29830"/>
    <cellStyle name="Normal 22 6 7 4" xfId="29831"/>
    <cellStyle name="Normal 22 6 8" xfId="29832"/>
    <cellStyle name="Normal 22 6 8 2" xfId="29833"/>
    <cellStyle name="Normal 22 6 8 3" xfId="29834"/>
    <cellStyle name="Normal 22 6 9" xfId="29835"/>
    <cellStyle name="Normal 22 7" xfId="29836"/>
    <cellStyle name="Normal 22 7 2" xfId="29837"/>
    <cellStyle name="Normal 22 7 2 2" xfId="29838"/>
    <cellStyle name="Normal 22 7 2 2 2" xfId="29839"/>
    <cellStyle name="Normal 22 7 2 2 2 2" xfId="29840"/>
    <cellStyle name="Normal 22 7 2 2 2 3" xfId="29841"/>
    <cellStyle name="Normal 22 7 2 2 3" xfId="29842"/>
    <cellStyle name="Normal 22 7 2 2 4" xfId="29843"/>
    <cellStyle name="Normal 22 7 2 3" xfId="29844"/>
    <cellStyle name="Normal 22 7 2 3 2" xfId="29845"/>
    <cellStyle name="Normal 22 7 2 3 3" xfId="29846"/>
    <cellStyle name="Normal 22 7 2 4" xfId="29847"/>
    <cellStyle name="Normal 22 7 2 5" xfId="29848"/>
    <cellStyle name="Normal 22 7 3" xfId="29849"/>
    <cellStyle name="Normal 22 7 3 2" xfId="29850"/>
    <cellStyle name="Normal 22 7 3 2 2" xfId="29851"/>
    <cellStyle name="Normal 22 7 3 2 2 2" xfId="29852"/>
    <cellStyle name="Normal 22 7 3 2 2 3" xfId="29853"/>
    <cellStyle name="Normal 22 7 3 2 3" xfId="29854"/>
    <cellStyle name="Normal 22 7 3 2 4" xfId="29855"/>
    <cellStyle name="Normal 22 7 3 3" xfId="29856"/>
    <cellStyle name="Normal 22 7 3 3 2" xfId="29857"/>
    <cellStyle name="Normal 22 7 3 3 3" xfId="29858"/>
    <cellStyle name="Normal 22 7 3 4" xfId="29859"/>
    <cellStyle name="Normal 22 7 3 5" xfId="29860"/>
    <cellStyle name="Normal 22 7 4" xfId="29861"/>
    <cellStyle name="Normal 22 7 4 2" xfId="29862"/>
    <cellStyle name="Normal 22 7 4 2 2" xfId="29863"/>
    <cellStyle name="Normal 22 7 4 2 2 2" xfId="29864"/>
    <cellStyle name="Normal 22 7 4 2 2 3" xfId="29865"/>
    <cellStyle name="Normal 22 7 4 2 3" xfId="29866"/>
    <cellStyle name="Normal 22 7 4 2 4" xfId="29867"/>
    <cellStyle name="Normal 22 7 4 3" xfId="29868"/>
    <cellStyle name="Normal 22 7 4 3 2" xfId="29869"/>
    <cellStyle name="Normal 22 7 4 3 3" xfId="29870"/>
    <cellStyle name="Normal 22 7 4 4" xfId="29871"/>
    <cellStyle name="Normal 22 7 4 5" xfId="29872"/>
    <cellStyle name="Normal 22 7 5" xfId="29873"/>
    <cellStyle name="Normal 22 7 5 2" xfId="29874"/>
    <cellStyle name="Normal 22 7 5 2 2" xfId="29875"/>
    <cellStyle name="Normal 22 7 5 2 2 2" xfId="29876"/>
    <cellStyle name="Normal 22 7 5 2 2 3" xfId="29877"/>
    <cellStyle name="Normal 22 7 5 2 3" xfId="29878"/>
    <cellStyle name="Normal 22 7 5 2 4" xfId="29879"/>
    <cellStyle name="Normal 22 7 5 3" xfId="29880"/>
    <cellStyle name="Normal 22 7 5 3 2" xfId="29881"/>
    <cellStyle name="Normal 22 7 5 3 3" xfId="29882"/>
    <cellStyle name="Normal 22 7 5 4" xfId="29883"/>
    <cellStyle name="Normal 22 7 5 5" xfId="29884"/>
    <cellStyle name="Normal 22 7 6" xfId="29885"/>
    <cellStyle name="Normal 22 7 6 2" xfId="29886"/>
    <cellStyle name="Normal 22 7 6 2 2" xfId="29887"/>
    <cellStyle name="Normal 22 7 6 2 2 2" xfId="29888"/>
    <cellStyle name="Normal 22 7 6 2 2 3" xfId="29889"/>
    <cellStyle name="Normal 22 7 6 2 3" xfId="29890"/>
    <cellStyle name="Normal 22 7 6 2 4" xfId="29891"/>
    <cellStyle name="Normal 22 7 6 3" xfId="29892"/>
    <cellStyle name="Normal 22 7 6 3 2" xfId="29893"/>
    <cellStyle name="Normal 22 7 6 3 3" xfId="29894"/>
    <cellStyle name="Normal 22 7 6 4" xfId="29895"/>
    <cellStyle name="Normal 22 7 6 5" xfId="29896"/>
    <cellStyle name="Normal 22 7 7" xfId="29897"/>
    <cellStyle name="Normal 22 7 7 2" xfId="29898"/>
    <cellStyle name="Normal 22 7 7 2 2" xfId="29899"/>
    <cellStyle name="Normal 22 7 7 2 3" xfId="29900"/>
    <cellStyle name="Normal 22 7 7 3" xfId="29901"/>
    <cellStyle name="Normal 22 7 7 4" xfId="29902"/>
    <cellStyle name="Normal 22 7 8" xfId="29903"/>
    <cellStyle name="Normal 22 8" xfId="29904"/>
    <cellStyle name="Normal 22 8 2" xfId="29905"/>
    <cellStyle name="Normal 22 8 3" xfId="29906"/>
    <cellStyle name="Normal 22 8 3 2" xfId="29907"/>
    <cellStyle name="Normal 22 8 3 2 2" xfId="29908"/>
    <cellStyle name="Normal 22 8 3 2 3" xfId="29909"/>
    <cellStyle name="Normal 22 8 3 3" xfId="29910"/>
    <cellStyle name="Normal 22 8 3 4" xfId="29911"/>
    <cellStyle name="Normal 22 8 4" xfId="29912"/>
    <cellStyle name="Normal 22 8 4 2" xfId="29913"/>
    <cellStyle name="Normal 22 8 4 3" xfId="29914"/>
    <cellStyle name="Normal 22 8 5" xfId="29915"/>
    <cellStyle name="Normal 22 8 6" xfId="29916"/>
    <cellStyle name="Normal 22 8 7" xfId="29917"/>
    <cellStyle name="Normal 22 8 8" xfId="29918"/>
    <cellStyle name="Normal 22 9" xfId="29919"/>
    <cellStyle name="Normal 22 9 10" xfId="29920"/>
    <cellStyle name="Normal 22 9 2" xfId="29921"/>
    <cellStyle name="Normal 22 9 2 2" xfId="29922"/>
    <cellStyle name="Normal 22 9 2 2 2" xfId="29923"/>
    <cellStyle name="Normal 22 9 2 2 2 2" xfId="29924"/>
    <cellStyle name="Normal 22 9 2 2 2 3" xfId="29925"/>
    <cellStyle name="Normal 22 9 2 2 3" xfId="29926"/>
    <cellStyle name="Normal 22 9 2 2 4" xfId="29927"/>
    <cellStyle name="Normal 22 9 2 3" xfId="29928"/>
    <cellStyle name="Normal 22 9 2 3 2" xfId="29929"/>
    <cellStyle name="Normal 22 9 2 3 3" xfId="29930"/>
    <cellStyle name="Normal 22 9 2 4" xfId="29931"/>
    <cellStyle name="Normal 22 9 2 5" xfId="29932"/>
    <cellStyle name="Normal 22 9 3" xfId="29933"/>
    <cellStyle name="Normal 22 9 3 2" xfId="29934"/>
    <cellStyle name="Normal 22 9 3 2 2" xfId="29935"/>
    <cellStyle name="Normal 22 9 3 2 2 2" xfId="29936"/>
    <cellStyle name="Normal 22 9 3 2 2 3" xfId="29937"/>
    <cellStyle name="Normal 22 9 3 2 3" xfId="29938"/>
    <cellStyle name="Normal 22 9 3 2 4" xfId="29939"/>
    <cellStyle name="Normal 22 9 3 3" xfId="29940"/>
    <cellStyle name="Normal 22 9 3 3 2" xfId="29941"/>
    <cellStyle name="Normal 22 9 3 3 3" xfId="29942"/>
    <cellStyle name="Normal 22 9 3 4" xfId="29943"/>
    <cellStyle name="Normal 22 9 3 5" xfId="29944"/>
    <cellStyle name="Normal 22 9 4" xfId="29945"/>
    <cellStyle name="Normal 22 9 4 2" xfId="29946"/>
    <cellStyle name="Normal 22 9 4 2 2" xfId="29947"/>
    <cellStyle name="Normal 22 9 4 2 2 2" xfId="29948"/>
    <cellStyle name="Normal 22 9 4 2 2 3" xfId="29949"/>
    <cellStyle name="Normal 22 9 4 2 3" xfId="29950"/>
    <cellStyle name="Normal 22 9 4 2 4" xfId="29951"/>
    <cellStyle name="Normal 22 9 4 3" xfId="29952"/>
    <cellStyle name="Normal 22 9 4 3 2" xfId="29953"/>
    <cellStyle name="Normal 22 9 4 3 3" xfId="29954"/>
    <cellStyle name="Normal 22 9 4 4" xfId="29955"/>
    <cellStyle name="Normal 22 9 4 5" xfId="29956"/>
    <cellStyle name="Normal 22 9 5" xfId="29957"/>
    <cellStyle name="Normal 22 9 5 2" xfId="29958"/>
    <cellStyle name="Normal 22 9 5 2 2" xfId="29959"/>
    <cellStyle name="Normal 22 9 5 2 2 2" xfId="29960"/>
    <cellStyle name="Normal 22 9 5 2 2 3" xfId="29961"/>
    <cellStyle name="Normal 22 9 5 2 3" xfId="29962"/>
    <cellStyle name="Normal 22 9 5 2 4" xfId="29963"/>
    <cellStyle name="Normal 22 9 5 3" xfId="29964"/>
    <cellStyle name="Normal 22 9 5 3 2" xfId="29965"/>
    <cellStyle name="Normal 22 9 5 3 3" xfId="29966"/>
    <cellStyle name="Normal 22 9 5 4" xfId="29967"/>
    <cellStyle name="Normal 22 9 5 5" xfId="29968"/>
    <cellStyle name="Normal 22 9 6" xfId="29969"/>
    <cellStyle name="Normal 22 9 6 2" xfId="29970"/>
    <cellStyle name="Normal 22 9 6 2 2" xfId="29971"/>
    <cellStyle name="Normal 22 9 6 2 3" xfId="29972"/>
    <cellStyle name="Normal 22 9 6 3" xfId="29973"/>
    <cellStyle name="Normal 22 9 6 4" xfId="29974"/>
    <cellStyle name="Normal 22 9 7" xfId="29975"/>
    <cellStyle name="Normal 22 9 7 2" xfId="29976"/>
    <cellStyle name="Normal 22 9 7 3" xfId="29977"/>
    <cellStyle name="Normal 22 9 8" xfId="29978"/>
    <cellStyle name="Normal 22 9 9" xfId="29979"/>
    <cellStyle name="Normal 220" xfId="29980"/>
    <cellStyle name="Normal 220 2" xfId="29981"/>
    <cellStyle name="Normal 221" xfId="29982"/>
    <cellStyle name="Normal 221 2" xfId="29983"/>
    <cellStyle name="Normal 222" xfId="29984"/>
    <cellStyle name="Normal 222 2" xfId="29985"/>
    <cellStyle name="Normal 223" xfId="29986"/>
    <cellStyle name="Normal 223 2" xfId="29987"/>
    <cellStyle name="Normal 224" xfId="29988"/>
    <cellStyle name="Normal 224 2" xfId="29989"/>
    <cellStyle name="Normal 225" xfId="29990"/>
    <cellStyle name="Normal 225 2" xfId="29991"/>
    <cellStyle name="Normal 226" xfId="29992"/>
    <cellStyle name="Normal 226 2" xfId="29993"/>
    <cellStyle name="Normal 227" xfId="29994"/>
    <cellStyle name="Normal 227 2" xfId="29995"/>
    <cellStyle name="Normal 228" xfId="29996"/>
    <cellStyle name="Normal 228 2" xfId="29997"/>
    <cellStyle name="Normal 229" xfId="29998"/>
    <cellStyle name="Normal 229 2" xfId="29999"/>
    <cellStyle name="Normal 23" xfId="30000"/>
    <cellStyle name="Normal 23 10" xfId="30001"/>
    <cellStyle name="Normal 23 10 2" xfId="30002"/>
    <cellStyle name="Normal 23 10 3" xfId="30003"/>
    <cellStyle name="Normal 23 10 4" xfId="30004"/>
    <cellStyle name="Normal 23 10 5" xfId="30005"/>
    <cellStyle name="Normal 23 10 6" xfId="30006"/>
    <cellStyle name="Normal 23 10 7" xfId="30007"/>
    <cellStyle name="Normal 23 10 8" xfId="30008"/>
    <cellStyle name="Normal 23 11" xfId="30009"/>
    <cellStyle name="Normal 23 12" xfId="30010"/>
    <cellStyle name="Normal 23 13" xfId="30011"/>
    <cellStyle name="Normal 23 14" xfId="30012"/>
    <cellStyle name="Normal 23 15" xfId="30013"/>
    <cellStyle name="Normal 23 16" xfId="30014"/>
    <cellStyle name="Normal 23 17" xfId="30015"/>
    <cellStyle name="Normal 23 2" xfId="30016"/>
    <cellStyle name="Normal 23 2 2" xfId="30017"/>
    <cellStyle name="Normal 23 2 2 2" xfId="30018"/>
    <cellStyle name="Normal 23 2 3" xfId="30019"/>
    <cellStyle name="Normal 23 2 3 2" xfId="30020"/>
    <cellStyle name="Normal 23 2 4" xfId="30021"/>
    <cellStyle name="Normal 23 2 5" xfId="30022"/>
    <cellStyle name="Normal 23 2 6" xfId="30023"/>
    <cellStyle name="Normal 23 2 7" xfId="30024"/>
    <cellStyle name="Normal 23 2 8" xfId="30025"/>
    <cellStyle name="Normal 23 3" xfId="30026"/>
    <cellStyle name="Normal 23 3 2" xfId="30027"/>
    <cellStyle name="Normal 23 3 2 2" xfId="30028"/>
    <cellStyle name="Normal 23 3 2 2 2" xfId="30029"/>
    <cellStyle name="Normal 23 3 2 2 2 2" xfId="30030"/>
    <cellStyle name="Normal 23 3 2 2 2 3" xfId="30031"/>
    <cellStyle name="Normal 23 3 2 2 3" xfId="30032"/>
    <cellStyle name="Normal 23 3 2 2 4" xfId="30033"/>
    <cellStyle name="Normal 23 3 2 3" xfId="30034"/>
    <cellStyle name="Normal 23 3 2 3 2" xfId="30035"/>
    <cellStyle name="Normal 23 3 2 3 3" xfId="30036"/>
    <cellStyle name="Normal 23 3 2 4" xfId="30037"/>
    <cellStyle name="Normal 23 3 2 5" xfId="30038"/>
    <cellStyle name="Normal 23 3 3" xfId="30039"/>
    <cellStyle name="Normal 23 3 3 2" xfId="30040"/>
    <cellStyle name="Normal 23 3 3 2 2" xfId="30041"/>
    <cellStyle name="Normal 23 3 3 2 2 2" xfId="30042"/>
    <cellStyle name="Normal 23 3 3 2 2 3" xfId="30043"/>
    <cellStyle name="Normal 23 3 3 2 3" xfId="30044"/>
    <cellStyle name="Normal 23 3 3 2 4" xfId="30045"/>
    <cellStyle name="Normal 23 3 3 3" xfId="30046"/>
    <cellStyle name="Normal 23 3 3 3 2" xfId="30047"/>
    <cellStyle name="Normal 23 3 3 3 3" xfId="30048"/>
    <cellStyle name="Normal 23 3 3 4" xfId="30049"/>
    <cellStyle name="Normal 23 3 3 5" xfId="30050"/>
    <cellStyle name="Normal 23 3 4" xfId="30051"/>
    <cellStyle name="Normal 23 3 4 2" xfId="30052"/>
    <cellStyle name="Normal 23 3 4 2 2" xfId="30053"/>
    <cellStyle name="Normal 23 3 4 2 2 2" xfId="30054"/>
    <cellStyle name="Normal 23 3 4 2 2 3" xfId="30055"/>
    <cellStyle name="Normal 23 3 4 2 3" xfId="30056"/>
    <cellStyle name="Normal 23 3 4 2 4" xfId="30057"/>
    <cellStyle name="Normal 23 3 4 3" xfId="30058"/>
    <cellStyle name="Normal 23 3 4 3 2" xfId="30059"/>
    <cellStyle name="Normal 23 3 4 3 3" xfId="30060"/>
    <cellStyle name="Normal 23 3 4 4" xfId="30061"/>
    <cellStyle name="Normal 23 3 4 5" xfId="30062"/>
    <cellStyle name="Normal 23 3 5" xfId="30063"/>
    <cellStyle name="Normal 23 3 5 2" xfId="30064"/>
    <cellStyle name="Normal 23 3 5 2 2" xfId="30065"/>
    <cellStyle name="Normal 23 3 5 2 2 2" xfId="30066"/>
    <cellStyle name="Normal 23 3 5 2 2 3" xfId="30067"/>
    <cellStyle name="Normal 23 3 5 2 3" xfId="30068"/>
    <cellStyle name="Normal 23 3 5 2 4" xfId="30069"/>
    <cellStyle name="Normal 23 3 5 3" xfId="30070"/>
    <cellStyle name="Normal 23 3 5 3 2" xfId="30071"/>
    <cellStyle name="Normal 23 3 5 3 3" xfId="30072"/>
    <cellStyle name="Normal 23 3 5 4" xfId="30073"/>
    <cellStyle name="Normal 23 3 5 5" xfId="30074"/>
    <cellStyle name="Normal 23 3 6" xfId="30075"/>
    <cellStyle name="Normal 23 3 6 2" xfId="30076"/>
    <cellStyle name="Normal 23 3 6 2 2" xfId="30077"/>
    <cellStyle name="Normal 23 3 6 2 2 2" xfId="30078"/>
    <cellStyle name="Normal 23 3 6 2 2 3" xfId="30079"/>
    <cellStyle name="Normal 23 3 6 2 3" xfId="30080"/>
    <cellStyle name="Normal 23 3 6 2 4" xfId="30081"/>
    <cellStyle name="Normal 23 3 6 3" xfId="30082"/>
    <cellStyle name="Normal 23 3 6 3 2" xfId="30083"/>
    <cellStyle name="Normal 23 3 6 3 3" xfId="30084"/>
    <cellStyle name="Normal 23 3 6 4" xfId="30085"/>
    <cellStyle name="Normal 23 3 6 5" xfId="30086"/>
    <cellStyle name="Normal 23 3 7" xfId="30087"/>
    <cellStyle name="Normal 23 3 7 2" xfId="30088"/>
    <cellStyle name="Normal 23 3 7 2 2" xfId="30089"/>
    <cellStyle name="Normal 23 3 7 2 3" xfId="30090"/>
    <cellStyle name="Normal 23 3 7 3" xfId="30091"/>
    <cellStyle name="Normal 23 3 7 4" xfId="30092"/>
    <cellStyle name="Normal 23 3 8" xfId="30093"/>
    <cellStyle name="Normal 23 4" xfId="30094"/>
    <cellStyle name="Normal 23 4 2" xfId="30095"/>
    <cellStyle name="Normal 23 4 2 2" xfId="30096"/>
    <cellStyle name="Normal 23 4 3" xfId="30097"/>
    <cellStyle name="Normal 23 4 3 2" xfId="30098"/>
    <cellStyle name="Normal 23 4 3 2 2" xfId="30099"/>
    <cellStyle name="Normal 23 4 3 2 2 2" xfId="30100"/>
    <cellStyle name="Normal 23 4 3 2 2 3" xfId="30101"/>
    <cellStyle name="Normal 23 4 3 2 3" xfId="30102"/>
    <cellStyle name="Normal 23 4 3 2 4" xfId="30103"/>
    <cellStyle name="Normal 23 4 3 3" xfId="30104"/>
    <cellStyle name="Normal 23 4 3 3 2" xfId="30105"/>
    <cellStyle name="Normal 23 4 3 3 3" xfId="30106"/>
    <cellStyle name="Normal 23 4 3 4" xfId="30107"/>
    <cellStyle name="Normal 23 4 3 5" xfId="30108"/>
    <cellStyle name="Normal 23 4 4" xfId="30109"/>
    <cellStyle name="Normal 23 4 4 2" xfId="30110"/>
    <cellStyle name="Normal 23 4 4 2 2" xfId="30111"/>
    <cellStyle name="Normal 23 4 4 2 2 2" xfId="30112"/>
    <cellStyle name="Normal 23 4 4 2 2 3" xfId="30113"/>
    <cellStyle name="Normal 23 4 4 2 3" xfId="30114"/>
    <cellStyle name="Normal 23 4 4 2 4" xfId="30115"/>
    <cellStyle name="Normal 23 4 4 3" xfId="30116"/>
    <cellStyle name="Normal 23 4 4 3 2" xfId="30117"/>
    <cellStyle name="Normal 23 4 4 3 3" xfId="30118"/>
    <cellStyle name="Normal 23 4 4 4" xfId="30119"/>
    <cellStyle name="Normal 23 4 4 5" xfId="30120"/>
    <cellStyle name="Normal 23 4 5" xfId="30121"/>
    <cellStyle name="Normal 23 4 5 2" xfId="30122"/>
    <cellStyle name="Normal 23 4 5 2 2" xfId="30123"/>
    <cellStyle name="Normal 23 4 5 2 2 2" xfId="30124"/>
    <cellStyle name="Normal 23 4 5 2 2 3" xfId="30125"/>
    <cellStyle name="Normal 23 4 5 2 3" xfId="30126"/>
    <cellStyle name="Normal 23 4 5 2 4" xfId="30127"/>
    <cellStyle name="Normal 23 4 5 3" xfId="30128"/>
    <cellStyle name="Normal 23 4 5 3 2" xfId="30129"/>
    <cellStyle name="Normal 23 4 5 3 3" xfId="30130"/>
    <cellStyle name="Normal 23 4 5 4" xfId="30131"/>
    <cellStyle name="Normal 23 4 5 5" xfId="30132"/>
    <cellStyle name="Normal 23 4 6" xfId="30133"/>
    <cellStyle name="Normal 23 4 6 2" xfId="30134"/>
    <cellStyle name="Normal 23 4 6 2 2" xfId="30135"/>
    <cellStyle name="Normal 23 4 6 2 2 2" xfId="30136"/>
    <cellStyle name="Normal 23 4 6 2 2 3" xfId="30137"/>
    <cellStyle name="Normal 23 4 6 2 3" xfId="30138"/>
    <cellStyle name="Normal 23 4 6 2 4" xfId="30139"/>
    <cellStyle name="Normal 23 4 6 3" xfId="30140"/>
    <cellStyle name="Normal 23 4 6 3 2" xfId="30141"/>
    <cellStyle name="Normal 23 4 6 3 3" xfId="30142"/>
    <cellStyle name="Normal 23 4 6 4" xfId="30143"/>
    <cellStyle name="Normal 23 4 6 5" xfId="30144"/>
    <cellStyle name="Normal 23 4 7" xfId="30145"/>
    <cellStyle name="Normal 23 4 7 2" xfId="30146"/>
    <cellStyle name="Normal 23 4 7 2 2" xfId="30147"/>
    <cellStyle name="Normal 23 4 7 2 3" xfId="30148"/>
    <cellStyle name="Normal 23 4 7 3" xfId="30149"/>
    <cellStyle name="Normal 23 4 7 4" xfId="30150"/>
    <cellStyle name="Normal 23 4 8" xfId="30151"/>
    <cellStyle name="Normal 23 5" xfId="30152"/>
    <cellStyle name="Normal 23 5 2" xfId="30153"/>
    <cellStyle name="Normal 23 5 3" xfId="30154"/>
    <cellStyle name="Normal 23 5 4" xfId="30155"/>
    <cellStyle name="Normal 23 5 5" xfId="30156"/>
    <cellStyle name="Normal 23 5 6" xfId="30157"/>
    <cellStyle name="Normal 23 5 7" xfId="30158"/>
    <cellStyle name="Normal 23 5 8" xfId="30159"/>
    <cellStyle name="Normal 23 6" xfId="30160"/>
    <cellStyle name="Normal 23 6 2" xfId="30161"/>
    <cellStyle name="Normal 23 6 2 2" xfId="30162"/>
    <cellStyle name="Normal 23 6 2 2 2" xfId="30163"/>
    <cellStyle name="Normal 23 6 2 2 3" xfId="30164"/>
    <cellStyle name="Normal 23 6 2 3" xfId="30165"/>
    <cellStyle name="Normal 23 6 2 4" xfId="30166"/>
    <cellStyle name="Normal 23 6 3" xfId="30167"/>
    <cellStyle name="Normal 23 6 3 2" xfId="30168"/>
    <cellStyle name="Normal 23 6 3 3" xfId="30169"/>
    <cellStyle name="Normal 23 6 4" xfId="30170"/>
    <cellStyle name="Normal 23 6 5" xfId="30171"/>
    <cellStyle name="Normal 23 6 6" xfId="30172"/>
    <cellStyle name="Normal 23 6 7" xfId="30173"/>
    <cellStyle name="Normal 23 6 8" xfId="30174"/>
    <cellStyle name="Normal 23 7" xfId="30175"/>
    <cellStyle name="Normal 23 7 2" xfId="30176"/>
    <cellStyle name="Normal 23 7 3" xfId="30177"/>
    <cellStyle name="Normal 23 7 4" xfId="30178"/>
    <cellStyle name="Normal 23 7 5" xfId="30179"/>
    <cellStyle name="Normal 23 7 6" xfId="30180"/>
    <cellStyle name="Normal 23 7 7" xfId="30181"/>
    <cellStyle name="Normal 23 7 8" xfId="30182"/>
    <cellStyle name="Normal 23 8" xfId="30183"/>
    <cellStyle name="Normal 23 8 2" xfId="30184"/>
    <cellStyle name="Normal 23 8 3" xfId="30185"/>
    <cellStyle name="Normal 23 8 4" xfId="30186"/>
    <cellStyle name="Normal 23 8 5" xfId="30187"/>
    <cellStyle name="Normal 23 8 6" xfId="30188"/>
    <cellStyle name="Normal 23 8 7" xfId="30189"/>
    <cellStyle name="Normal 23 8 8" xfId="30190"/>
    <cellStyle name="Normal 23 9" xfId="30191"/>
    <cellStyle name="Normal 23 9 2" xfId="30192"/>
    <cellStyle name="Normal 23 9 3" xfId="30193"/>
    <cellStyle name="Normal 23 9 4" xfId="30194"/>
    <cellStyle name="Normal 23 9 5" xfId="30195"/>
    <cellStyle name="Normal 23 9 6" xfId="30196"/>
    <cellStyle name="Normal 23 9 7" xfId="30197"/>
    <cellStyle name="Normal 23 9 8" xfId="30198"/>
    <cellStyle name="Normal 230" xfId="30199"/>
    <cellStyle name="Normal 230 2" xfId="30200"/>
    <cellStyle name="Normal 231" xfId="30201"/>
    <cellStyle name="Normal 231 2" xfId="30202"/>
    <cellStyle name="Normal 232" xfId="30203"/>
    <cellStyle name="Normal 232 2" xfId="30204"/>
    <cellStyle name="Normal 233" xfId="30205"/>
    <cellStyle name="Normal 233 2" xfId="30206"/>
    <cellStyle name="Normal 234" xfId="30207"/>
    <cellStyle name="Normal 234 2" xfId="30208"/>
    <cellStyle name="Normal 235" xfId="30209"/>
    <cellStyle name="Normal 235 2" xfId="30210"/>
    <cellStyle name="Normal 236" xfId="30211"/>
    <cellStyle name="Normal 236 2" xfId="30212"/>
    <cellStyle name="Normal 237" xfId="30213"/>
    <cellStyle name="Normal 237 2" xfId="30214"/>
    <cellStyle name="Normal 238" xfId="30215"/>
    <cellStyle name="Normal 238 2" xfId="30216"/>
    <cellStyle name="Normal 239" xfId="30217"/>
    <cellStyle name="Normal 239 2" xfId="30218"/>
    <cellStyle name="Normal 24" xfId="30219"/>
    <cellStyle name="Normal 24 10" xfId="30220"/>
    <cellStyle name="Normal 24 10 2" xfId="30221"/>
    <cellStyle name="Normal 24 10 2 2" xfId="30222"/>
    <cellStyle name="Normal 24 10 2 2 2" xfId="30223"/>
    <cellStyle name="Normal 24 10 2 2 3" xfId="30224"/>
    <cellStyle name="Normal 24 10 2 3" xfId="30225"/>
    <cellStyle name="Normal 24 10 2 4" xfId="30226"/>
    <cellStyle name="Normal 24 10 3" xfId="30227"/>
    <cellStyle name="Normal 24 10 3 2" xfId="30228"/>
    <cellStyle name="Normal 24 10 3 3" xfId="30229"/>
    <cellStyle name="Normal 24 10 4" xfId="30230"/>
    <cellStyle name="Normal 24 10 5" xfId="30231"/>
    <cellStyle name="Normal 24 10 6" xfId="30232"/>
    <cellStyle name="Normal 24 10 7" xfId="30233"/>
    <cellStyle name="Normal 24 10 8" xfId="30234"/>
    <cellStyle name="Normal 24 11" xfId="30235"/>
    <cellStyle name="Normal 24 11 2" xfId="30236"/>
    <cellStyle name="Normal 24 11 2 2" xfId="30237"/>
    <cellStyle name="Normal 24 11 2 2 2" xfId="30238"/>
    <cellStyle name="Normal 24 11 2 2 3" xfId="30239"/>
    <cellStyle name="Normal 24 11 2 3" xfId="30240"/>
    <cellStyle name="Normal 24 11 2 4" xfId="30241"/>
    <cellStyle name="Normal 24 11 3" xfId="30242"/>
    <cellStyle name="Normal 24 11 3 2" xfId="30243"/>
    <cellStyle name="Normal 24 11 3 3" xfId="30244"/>
    <cellStyle name="Normal 24 11 4" xfId="30245"/>
    <cellStyle name="Normal 24 11 5" xfId="30246"/>
    <cellStyle name="Normal 24 12" xfId="30247"/>
    <cellStyle name="Normal 24 12 2" xfId="30248"/>
    <cellStyle name="Normal 24 12 2 2" xfId="30249"/>
    <cellStyle name="Normal 24 12 2 3" xfId="30250"/>
    <cellStyle name="Normal 24 12 3" xfId="30251"/>
    <cellStyle name="Normal 24 12 4" xfId="30252"/>
    <cellStyle name="Normal 24 13" xfId="30253"/>
    <cellStyle name="Normal 24 13 2" xfId="30254"/>
    <cellStyle name="Normal 24 13 2 2" xfId="30255"/>
    <cellStyle name="Normal 24 13 2 3" xfId="30256"/>
    <cellStyle name="Normal 24 13 3" xfId="30257"/>
    <cellStyle name="Normal 24 13 4" xfId="30258"/>
    <cellStyle name="Normal 24 14" xfId="30259"/>
    <cellStyle name="Normal 24 14 2" xfId="30260"/>
    <cellStyle name="Normal 24 14 3" xfId="30261"/>
    <cellStyle name="Normal 24 15" xfId="30262"/>
    <cellStyle name="Normal 24 16" xfId="30263"/>
    <cellStyle name="Normal 24 17" xfId="30264"/>
    <cellStyle name="Normal 24 2" xfId="30265"/>
    <cellStyle name="Normal 24 2 10" xfId="30266"/>
    <cellStyle name="Normal 24 2 10 2" xfId="30267"/>
    <cellStyle name="Normal 24 2 10 2 2" xfId="30268"/>
    <cellStyle name="Normal 24 2 10 2 2 2" xfId="30269"/>
    <cellStyle name="Normal 24 2 10 2 2 3" xfId="30270"/>
    <cellStyle name="Normal 24 2 10 2 3" xfId="30271"/>
    <cellStyle name="Normal 24 2 10 2 4" xfId="30272"/>
    <cellStyle name="Normal 24 2 10 3" xfId="30273"/>
    <cellStyle name="Normal 24 2 10 3 2" xfId="30274"/>
    <cellStyle name="Normal 24 2 10 3 3" xfId="30275"/>
    <cellStyle name="Normal 24 2 10 4" xfId="30276"/>
    <cellStyle name="Normal 24 2 10 5" xfId="30277"/>
    <cellStyle name="Normal 24 2 11" xfId="30278"/>
    <cellStyle name="Normal 24 2 11 2" xfId="30279"/>
    <cellStyle name="Normal 24 2 11 2 2" xfId="30280"/>
    <cellStyle name="Normal 24 2 11 2 2 2" xfId="30281"/>
    <cellStyle name="Normal 24 2 11 2 2 3" xfId="30282"/>
    <cellStyle name="Normal 24 2 11 2 3" xfId="30283"/>
    <cellStyle name="Normal 24 2 11 2 4" xfId="30284"/>
    <cellStyle name="Normal 24 2 11 3" xfId="30285"/>
    <cellStyle name="Normal 24 2 11 3 2" xfId="30286"/>
    <cellStyle name="Normal 24 2 11 3 3" xfId="30287"/>
    <cellStyle name="Normal 24 2 11 4" xfId="30288"/>
    <cellStyle name="Normal 24 2 11 5" xfId="30289"/>
    <cellStyle name="Normal 24 2 12" xfId="30290"/>
    <cellStyle name="Normal 24 2 12 2" xfId="30291"/>
    <cellStyle name="Normal 24 2 12 2 2" xfId="30292"/>
    <cellStyle name="Normal 24 2 12 2 3" xfId="30293"/>
    <cellStyle name="Normal 24 2 12 3" xfId="30294"/>
    <cellStyle name="Normal 24 2 12 4" xfId="30295"/>
    <cellStyle name="Normal 24 2 13" xfId="30296"/>
    <cellStyle name="Normal 24 2 13 2" xfId="30297"/>
    <cellStyle name="Normal 24 2 13 2 2" xfId="30298"/>
    <cellStyle name="Normal 24 2 13 2 3" xfId="30299"/>
    <cellStyle name="Normal 24 2 13 3" xfId="30300"/>
    <cellStyle name="Normal 24 2 13 4" xfId="30301"/>
    <cellStyle name="Normal 24 2 14" xfId="30302"/>
    <cellStyle name="Normal 24 2 14 2" xfId="30303"/>
    <cellStyle name="Normal 24 2 14 3" xfId="30304"/>
    <cellStyle name="Normal 24 2 15" xfId="30305"/>
    <cellStyle name="Normal 24 2 16" xfId="30306"/>
    <cellStyle name="Normal 24 2 17" xfId="30307"/>
    <cellStyle name="Normal 24 2 2" xfId="30308"/>
    <cellStyle name="Normal 24 2 2 2" xfId="30309"/>
    <cellStyle name="Normal 24 2 2 2 2" xfId="30310"/>
    <cellStyle name="Normal 24 2 2 2 2 2" xfId="30311"/>
    <cellStyle name="Normal 24 2 2 2 2 2 2" xfId="30312"/>
    <cellStyle name="Normal 24 2 2 2 2 2 3" xfId="30313"/>
    <cellStyle name="Normal 24 2 2 2 2 3" xfId="30314"/>
    <cellStyle name="Normal 24 2 2 2 2 4" xfId="30315"/>
    <cellStyle name="Normal 24 2 2 2 3" xfId="30316"/>
    <cellStyle name="Normal 24 2 2 2 3 2" xfId="30317"/>
    <cellStyle name="Normal 24 2 2 2 3 3" xfId="30318"/>
    <cellStyle name="Normal 24 2 2 2 4" xfId="30319"/>
    <cellStyle name="Normal 24 2 2 2 5" xfId="30320"/>
    <cellStyle name="Normal 24 2 2 2 6" xfId="30321"/>
    <cellStyle name="Normal 24 2 2 2 7" xfId="30322"/>
    <cellStyle name="Normal 24 2 2 3" xfId="30323"/>
    <cellStyle name="Normal 24 2 2 3 2" xfId="30324"/>
    <cellStyle name="Normal 24 2 2 3 2 2" xfId="30325"/>
    <cellStyle name="Normal 24 2 2 3 2 2 2" xfId="30326"/>
    <cellStyle name="Normal 24 2 2 3 2 2 3" xfId="30327"/>
    <cellStyle name="Normal 24 2 2 3 2 3" xfId="30328"/>
    <cellStyle name="Normal 24 2 2 3 2 4" xfId="30329"/>
    <cellStyle name="Normal 24 2 2 3 3" xfId="30330"/>
    <cellStyle name="Normal 24 2 2 3 3 2" xfId="30331"/>
    <cellStyle name="Normal 24 2 2 3 3 3" xfId="30332"/>
    <cellStyle name="Normal 24 2 2 3 4" xfId="30333"/>
    <cellStyle name="Normal 24 2 2 3 5" xfId="30334"/>
    <cellStyle name="Normal 24 2 2 4" xfId="30335"/>
    <cellStyle name="Normal 24 2 2 4 2" xfId="30336"/>
    <cellStyle name="Normal 24 2 2 4 2 2" xfId="30337"/>
    <cellStyle name="Normal 24 2 2 4 2 2 2" xfId="30338"/>
    <cellStyle name="Normal 24 2 2 4 2 2 3" xfId="30339"/>
    <cellStyle name="Normal 24 2 2 4 2 3" xfId="30340"/>
    <cellStyle name="Normal 24 2 2 4 2 4" xfId="30341"/>
    <cellStyle name="Normal 24 2 2 4 3" xfId="30342"/>
    <cellStyle name="Normal 24 2 2 4 3 2" xfId="30343"/>
    <cellStyle name="Normal 24 2 2 4 3 3" xfId="30344"/>
    <cellStyle name="Normal 24 2 2 4 4" xfId="30345"/>
    <cellStyle name="Normal 24 2 2 4 5" xfId="30346"/>
    <cellStyle name="Normal 24 2 2 5" xfId="30347"/>
    <cellStyle name="Normal 24 2 2 5 2" xfId="30348"/>
    <cellStyle name="Normal 24 2 2 5 2 2" xfId="30349"/>
    <cellStyle name="Normal 24 2 2 5 2 2 2" xfId="30350"/>
    <cellStyle name="Normal 24 2 2 5 2 2 3" xfId="30351"/>
    <cellStyle name="Normal 24 2 2 5 2 3" xfId="30352"/>
    <cellStyle name="Normal 24 2 2 5 2 4" xfId="30353"/>
    <cellStyle name="Normal 24 2 2 5 3" xfId="30354"/>
    <cellStyle name="Normal 24 2 2 5 3 2" xfId="30355"/>
    <cellStyle name="Normal 24 2 2 5 3 3" xfId="30356"/>
    <cellStyle name="Normal 24 2 2 5 4" xfId="30357"/>
    <cellStyle name="Normal 24 2 2 5 5" xfId="30358"/>
    <cellStyle name="Normal 24 2 2 6" xfId="30359"/>
    <cellStyle name="Normal 24 2 2 6 2" xfId="30360"/>
    <cellStyle name="Normal 24 2 2 6 2 2" xfId="30361"/>
    <cellStyle name="Normal 24 2 2 6 2 3" xfId="30362"/>
    <cellStyle name="Normal 24 2 2 6 3" xfId="30363"/>
    <cellStyle name="Normal 24 2 2 6 4" xfId="30364"/>
    <cellStyle name="Normal 24 2 2 7" xfId="30365"/>
    <cellStyle name="Normal 24 2 3" xfId="30366"/>
    <cellStyle name="Normal 24 2 3 2" xfId="30367"/>
    <cellStyle name="Normal 24 2 3 2 2" xfId="30368"/>
    <cellStyle name="Normal 24 2 3 3" xfId="30369"/>
    <cellStyle name="Normal 24 2 4" xfId="30370"/>
    <cellStyle name="Normal 24 2 4 2" xfId="30371"/>
    <cellStyle name="Normal 24 2 4 2 2" xfId="30372"/>
    <cellStyle name="Normal 24 2 4 3" xfId="30373"/>
    <cellStyle name="Normal 24 2 4 3 2" xfId="30374"/>
    <cellStyle name="Normal 24 2 4 3 2 2" xfId="30375"/>
    <cellStyle name="Normal 24 2 4 3 2 3" xfId="30376"/>
    <cellStyle name="Normal 24 2 4 3 3" xfId="30377"/>
    <cellStyle name="Normal 24 2 4 3 4" xfId="30378"/>
    <cellStyle name="Normal 24 2 4 4" xfId="30379"/>
    <cellStyle name="Normal 24 2 4 4 2" xfId="30380"/>
    <cellStyle name="Normal 24 2 4 4 3" xfId="30381"/>
    <cellStyle name="Normal 24 2 4 5" xfId="30382"/>
    <cellStyle name="Normal 24 2 4 6" xfId="30383"/>
    <cellStyle name="Normal 24 2 4 7" xfId="30384"/>
    <cellStyle name="Normal 24 2 5" xfId="30385"/>
    <cellStyle name="Normal 24 2 5 2" xfId="30386"/>
    <cellStyle name="Normal 24 2 5 2 2" xfId="30387"/>
    <cellStyle name="Normal 24 2 5 2 2 2" xfId="30388"/>
    <cellStyle name="Normal 24 2 5 2 2 2 2" xfId="30389"/>
    <cellStyle name="Normal 24 2 5 2 2 2 3" xfId="30390"/>
    <cellStyle name="Normal 24 2 5 2 2 3" xfId="30391"/>
    <cellStyle name="Normal 24 2 5 2 2 4" xfId="30392"/>
    <cellStyle name="Normal 24 2 5 2 3" xfId="30393"/>
    <cellStyle name="Normal 24 2 5 2 3 2" xfId="30394"/>
    <cellStyle name="Normal 24 2 5 2 3 3" xfId="30395"/>
    <cellStyle name="Normal 24 2 5 2 4" xfId="30396"/>
    <cellStyle name="Normal 24 2 5 2 5" xfId="30397"/>
    <cellStyle name="Normal 24 2 5 3" xfId="30398"/>
    <cellStyle name="Normal 24 2 5 3 2" xfId="30399"/>
    <cellStyle name="Normal 24 2 5 3 2 2" xfId="30400"/>
    <cellStyle name="Normal 24 2 5 3 2 2 2" xfId="30401"/>
    <cellStyle name="Normal 24 2 5 3 2 2 3" xfId="30402"/>
    <cellStyle name="Normal 24 2 5 3 2 3" xfId="30403"/>
    <cellStyle name="Normal 24 2 5 3 2 4" xfId="30404"/>
    <cellStyle name="Normal 24 2 5 3 3" xfId="30405"/>
    <cellStyle name="Normal 24 2 5 3 3 2" xfId="30406"/>
    <cellStyle name="Normal 24 2 5 3 3 3" xfId="30407"/>
    <cellStyle name="Normal 24 2 5 3 4" xfId="30408"/>
    <cellStyle name="Normal 24 2 5 3 5" xfId="30409"/>
    <cellStyle name="Normal 24 2 5 4" xfId="30410"/>
    <cellStyle name="Normal 24 2 5 4 2" xfId="30411"/>
    <cellStyle name="Normal 24 2 5 4 2 2" xfId="30412"/>
    <cellStyle name="Normal 24 2 5 4 2 2 2" xfId="30413"/>
    <cellStyle name="Normal 24 2 5 4 2 2 3" xfId="30414"/>
    <cellStyle name="Normal 24 2 5 4 2 3" xfId="30415"/>
    <cellStyle name="Normal 24 2 5 4 2 4" xfId="30416"/>
    <cellStyle name="Normal 24 2 5 4 3" xfId="30417"/>
    <cellStyle name="Normal 24 2 5 4 3 2" xfId="30418"/>
    <cellStyle name="Normal 24 2 5 4 3 3" xfId="30419"/>
    <cellStyle name="Normal 24 2 5 4 4" xfId="30420"/>
    <cellStyle name="Normal 24 2 5 4 5" xfId="30421"/>
    <cellStyle name="Normal 24 2 5 5" xfId="30422"/>
    <cellStyle name="Normal 24 2 5 5 2" xfId="30423"/>
    <cellStyle name="Normal 24 2 5 5 2 2" xfId="30424"/>
    <cellStyle name="Normal 24 2 5 5 2 3" xfId="30425"/>
    <cellStyle name="Normal 24 2 5 5 3" xfId="30426"/>
    <cellStyle name="Normal 24 2 5 5 4" xfId="30427"/>
    <cellStyle name="Normal 24 2 5 6" xfId="30428"/>
    <cellStyle name="Normal 24 2 5 6 2" xfId="30429"/>
    <cellStyle name="Normal 24 2 5 6 3" xfId="30430"/>
    <cellStyle name="Normal 24 2 5 7" xfId="30431"/>
    <cellStyle name="Normal 24 2 5 8" xfId="30432"/>
    <cellStyle name="Normal 24 2 5 9" xfId="30433"/>
    <cellStyle name="Normal 24 2 6" xfId="30434"/>
    <cellStyle name="Normal 24 2 6 2" xfId="30435"/>
    <cellStyle name="Normal 24 2 6 2 2" xfId="30436"/>
    <cellStyle name="Normal 24 2 6 2 2 2" xfId="30437"/>
    <cellStyle name="Normal 24 2 6 2 2 2 2" xfId="30438"/>
    <cellStyle name="Normal 24 2 6 2 2 2 3" xfId="30439"/>
    <cellStyle name="Normal 24 2 6 2 2 3" xfId="30440"/>
    <cellStyle name="Normal 24 2 6 2 2 4" xfId="30441"/>
    <cellStyle name="Normal 24 2 6 2 3" xfId="30442"/>
    <cellStyle name="Normal 24 2 6 2 3 2" xfId="30443"/>
    <cellStyle name="Normal 24 2 6 2 3 3" xfId="30444"/>
    <cellStyle name="Normal 24 2 6 2 4" xfId="30445"/>
    <cellStyle name="Normal 24 2 6 2 5" xfId="30446"/>
    <cellStyle name="Normal 24 2 6 3" xfId="30447"/>
    <cellStyle name="Normal 24 2 6 3 2" xfId="30448"/>
    <cellStyle name="Normal 24 2 6 3 2 2" xfId="30449"/>
    <cellStyle name="Normal 24 2 6 3 2 3" xfId="30450"/>
    <cellStyle name="Normal 24 2 6 3 3" xfId="30451"/>
    <cellStyle name="Normal 24 2 6 3 4" xfId="30452"/>
    <cellStyle name="Normal 24 2 6 4" xfId="30453"/>
    <cellStyle name="Normal 24 2 6 4 2" xfId="30454"/>
    <cellStyle name="Normal 24 2 6 4 3" xfId="30455"/>
    <cellStyle name="Normal 24 2 6 5" xfId="30456"/>
    <cellStyle name="Normal 24 2 6 6" xfId="30457"/>
    <cellStyle name="Normal 24 2 7" xfId="30458"/>
    <cellStyle name="Normal 24 2 7 2" xfId="30459"/>
    <cellStyle name="Normal 24 2 7 2 2" xfId="30460"/>
    <cellStyle name="Normal 24 2 7 2 2 2" xfId="30461"/>
    <cellStyle name="Normal 24 2 7 2 2 3" xfId="30462"/>
    <cellStyle name="Normal 24 2 7 2 3" xfId="30463"/>
    <cellStyle name="Normal 24 2 7 2 4" xfId="30464"/>
    <cellStyle name="Normal 24 2 7 3" xfId="30465"/>
    <cellStyle name="Normal 24 2 7 3 2" xfId="30466"/>
    <cellStyle name="Normal 24 2 7 3 3" xfId="30467"/>
    <cellStyle name="Normal 24 2 7 4" xfId="30468"/>
    <cellStyle name="Normal 24 2 7 5" xfId="30469"/>
    <cellStyle name="Normal 24 2 8" xfId="30470"/>
    <cellStyle name="Normal 24 2 8 2" xfId="30471"/>
    <cellStyle name="Normal 24 2 8 2 2" xfId="30472"/>
    <cellStyle name="Normal 24 2 8 2 2 2" xfId="30473"/>
    <cellStyle name="Normal 24 2 8 2 2 3" xfId="30474"/>
    <cellStyle name="Normal 24 2 8 2 3" xfId="30475"/>
    <cellStyle name="Normal 24 2 8 2 4" xfId="30476"/>
    <cellStyle name="Normal 24 2 8 3" xfId="30477"/>
    <cellStyle name="Normal 24 2 8 3 2" xfId="30478"/>
    <cellStyle name="Normal 24 2 8 3 3" xfId="30479"/>
    <cellStyle name="Normal 24 2 8 4" xfId="30480"/>
    <cellStyle name="Normal 24 2 8 5" xfId="30481"/>
    <cellStyle name="Normal 24 2 9" xfId="30482"/>
    <cellStyle name="Normal 24 2 9 2" xfId="30483"/>
    <cellStyle name="Normal 24 2 9 2 2" xfId="30484"/>
    <cellStyle name="Normal 24 2 9 2 2 2" xfId="30485"/>
    <cellStyle name="Normal 24 2 9 2 2 3" xfId="30486"/>
    <cellStyle name="Normal 24 2 9 2 3" xfId="30487"/>
    <cellStyle name="Normal 24 2 9 2 4" xfId="30488"/>
    <cellStyle name="Normal 24 2 9 3" xfId="30489"/>
    <cellStyle name="Normal 24 2 9 3 2" xfId="30490"/>
    <cellStyle name="Normal 24 2 9 3 3" xfId="30491"/>
    <cellStyle name="Normal 24 2 9 4" xfId="30492"/>
    <cellStyle name="Normal 24 2 9 5" xfId="30493"/>
    <cellStyle name="Normal 24 3" xfId="30494"/>
    <cellStyle name="Normal 24 3 2" xfId="30495"/>
    <cellStyle name="Normal 24 3 2 2" xfId="30496"/>
    <cellStyle name="Normal 24 3 3" xfId="30497"/>
    <cellStyle name="Normal 24 3 3 2" xfId="30498"/>
    <cellStyle name="Normal 24 3 4" xfId="30499"/>
    <cellStyle name="Normal 24 3 4 2" xfId="30500"/>
    <cellStyle name="Normal 24 3 4 2 2" xfId="30501"/>
    <cellStyle name="Normal 24 3 4 2 2 2" xfId="30502"/>
    <cellStyle name="Normal 24 3 4 2 2 3" xfId="30503"/>
    <cellStyle name="Normal 24 3 4 2 3" xfId="30504"/>
    <cellStyle name="Normal 24 3 4 2 4" xfId="30505"/>
    <cellStyle name="Normal 24 3 4 3" xfId="30506"/>
    <cellStyle name="Normal 24 3 4 3 2" xfId="30507"/>
    <cellStyle name="Normal 24 3 4 3 3" xfId="30508"/>
    <cellStyle name="Normal 24 3 4 4" xfId="30509"/>
    <cellStyle name="Normal 24 3 4 5" xfId="30510"/>
    <cellStyle name="Normal 24 3 5" xfId="30511"/>
    <cellStyle name="Normal 24 3 5 2" xfId="30512"/>
    <cellStyle name="Normal 24 3 5 2 2" xfId="30513"/>
    <cellStyle name="Normal 24 3 5 2 2 2" xfId="30514"/>
    <cellStyle name="Normal 24 3 5 2 2 3" xfId="30515"/>
    <cellStyle name="Normal 24 3 5 2 3" xfId="30516"/>
    <cellStyle name="Normal 24 3 5 2 4" xfId="30517"/>
    <cellStyle name="Normal 24 3 5 3" xfId="30518"/>
    <cellStyle name="Normal 24 3 5 3 2" xfId="30519"/>
    <cellStyle name="Normal 24 3 5 3 3" xfId="30520"/>
    <cellStyle name="Normal 24 3 5 4" xfId="30521"/>
    <cellStyle name="Normal 24 3 5 5" xfId="30522"/>
    <cellStyle name="Normal 24 3 6" xfId="30523"/>
    <cellStyle name="Normal 24 3 6 2" xfId="30524"/>
    <cellStyle name="Normal 24 3 7" xfId="30525"/>
    <cellStyle name="Normal 24 3 8" xfId="30526"/>
    <cellStyle name="Normal 24 4" xfId="30527"/>
    <cellStyle name="Normal 24 4 2" xfId="30528"/>
    <cellStyle name="Normal 24 4 2 2" xfId="30529"/>
    <cellStyle name="Normal 24 4 2 2 2" xfId="30530"/>
    <cellStyle name="Normal 24 4 2 2 2 2" xfId="30531"/>
    <cellStyle name="Normal 24 4 2 2 2 3" xfId="30532"/>
    <cellStyle name="Normal 24 4 2 2 3" xfId="30533"/>
    <cellStyle name="Normal 24 4 2 2 4" xfId="30534"/>
    <cellStyle name="Normal 24 4 2 3" xfId="30535"/>
    <cellStyle name="Normal 24 4 2 3 2" xfId="30536"/>
    <cellStyle name="Normal 24 4 2 3 3" xfId="30537"/>
    <cellStyle name="Normal 24 4 2 4" xfId="30538"/>
    <cellStyle name="Normal 24 4 2 5" xfId="30539"/>
    <cellStyle name="Normal 24 4 2 6" xfId="30540"/>
    <cellStyle name="Normal 24 4 2 7" xfId="30541"/>
    <cellStyle name="Normal 24 4 3" xfId="30542"/>
    <cellStyle name="Normal 24 4 3 2" xfId="30543"/>
    <cellStyle name="Normal 24 4 3 2 2" xfId="30544"/>
    <cellStyle name="Normal 24 4 3 2 2 2" xfId="30545"/>
    <cellStyle name="Normal 24 4 3 2 2 3" xfId="30546"/>
    <cellStyle name="Normal 24 4 3 2 3" xfId="30547"/>
    <cellStyle name="Normal 24 4 3 2 4" xfId="30548"/>
    <cellStyle name="Normal 24 4 3 3" xfId="30549"/>
    <cellStyle name="Normal 24 4 3 3 2" xfId="30550"/>
    <cellStyle name="Normal 24 4 3 3 3" xfId="30551"/>
    <cellStyle name="Normal 24 4 3 4" xfId="30552"/>
    <cellStyle name="Normal 24 4 3 5" xfId="30553"/>
    <cellStyle name="Normal 24 4 4" xfId="30554"/>
    <cellStyle name="Normal 24 4 4 2" xfId="30555"/>
    <cellStyle name="Normal 24 4 4 2 2" xfId="30556"/>
    <cellStyle name="Normal 24 4 4 2 2 2" xfId="30557"/>
    <cellStyle name="Normal 24 4 4 2 2 3" xfId="30558"/>
    <cellStyle name="Normal 24 4 4 2 3" xfId="30559"/>
    <cellStyle name="Normal 24 4 4 2 4" xfId="30560"/>
    <cellStyle name="Normal 24 4 4 3" xfId="30561"/>
    <cellStyle name="Normal 24 4 4 3 2" xfId="30562"/>
    <cellStyle name="Normal 24 4 4 3 3" xfId="30563"/>
    <cellStyle name="Normal 24 4 4 4" xfId="30564"/>
    <cellStyle name="Normal 24 4 4 5" xfId="30565"/>
    <cellStyle name="Normal 24 4 5" xfId="30566"/>
    <cellStyle name="Normal 24 4 5 2" xfId="30567"/>
    <cellStyle name="Normal 24 4 5 2 2" xfId="30568"/>
    <cellStyle name="Normal 24 4 5 2 2 2" xfId="30569"/>
    <cellStyle name="Normal 24 4 5 2 2 3" xfId="30570"/>
    <cellStyle name="Normal 24 4 5 2 3" xfId="30571"/>
    <cellStyle name="Normal 24 4 5 2 4" xfId="30572"/>
    <cellStyle name="Normal 24 4 5 3" xfId="30573"/>
    <cellStyle name="Normal 24 4 5 3 2" xfId="30574"/>
    <cellStyle name="Normal 24 4 5 3 3" xfId="30575"/>
    <cellStyle name="Normal 24 4 5 4" xfId="30576"/>
    <cellStyle name="Normal 24 4 5 5" xfId="30577"/>
    <cellStyle name="Normal 24 4 6" xfId="30578"/>
    <cellStyle name="Normal 24 4 6 2" xfId="30579"/>
    <cellStyle name="Normal 24 4 6 2 2" xfId="30580"/>
    <cellStyle name="Normal 24 4 6 2 2 2" xfId="30581"/>
    <cellStyle name="Normal 24 4 6 2 2 3" xfId="30582"/>
    <cellStyle name="Normal 24 4 6 2 3" xfId="30583"/>
    <cellStyle name="Normal 24 4 6 2 4" xfId="30584"/>
    <cellStyle name="Normal 24 4 6 3" xfId="30585"/>
    <cellStyle name="Normal 24 4 6 3 2" xfId="30586"/>
    <cellStyle name="Normal 24 4 6 3 3" xfId="30587"/>
    <cellStyle name="Normal 24 4 6 4" xfId="30588"/>
    <cellStyle name="Normal 24 4 6 5" xfId="30589"/>
    <cellStyle name="Normal 24 4 7" xfId="30590"/>
    <cellStyle name="Normal 24 4 7 2" xfId="30591"/>
    <cellStyle name="Normal 24 4 7 2 2" xfId="30592"/>
    <cellStyle name="Normal 24 4 7 2 3" xfId="30593"/>
    <cellStyle name="Normal 24 4 7 3" xfId="30594"/>
    <cellStyle name="Normal 24 4 7 4" xfId="30595"/>
    <cellStyle name="Normal 24 4 8" xfId="30596"/>
    <cellStyle name="Normal 24 5" xfId="30597"/>
    <cellStyle name="Normal 24 5 2" xfId="30598"/>
    <cellStyle name="Normal 24 5 2 2" xfId="30599"/>
    <cellStyle name="Normal 24 5 2 2 2" xfId="30600"/>
    <cellStyle name="Normal 24 5 2 2 2 2" xfId="30601"/>
    <cellStyle name="Normal 24 5 2 2 2 3" xfId="30602"/>
    <cellStyle name="Normal 24 5 2 2 3" xfId="30603"/>
    <cellStyle name="Normal 24 5 2 2 4" xfId="30604"/>
    <cellStyle name="Normal 24 5 2 3" xfId="30605"/>
    <cellStyle name="Normal 24 5 2 3 2" xfId="30606"/>
    <cellStyle name="Normal 24 5 2 3 3" xfId="30607"/>
    <cellStyle name="Normal 24 5 2 4" xfId="30608"/>
    <cellStyle name="Normal 24 5 2 5" xfId="30609"/>
    <cellStyle name="Normal 24 5 3" xfId="30610"/>
    <cellStyle name="Normal 24 5 3 2" xfId="30611"/>
    <cellStyle name="Normal 24 5 3 2 2" xfId="30612"/>
    <cellStyle name="Normal 24 5 3 2 2 2" xfId="30613"/>
    <cellStyle name="Normal 24 5 3 2 2 3" xfId="30614"/>
    <cellStyle name="Normal 24 5 3 2 3" xfId="30615"/>
    <cellStyle name="Normal 24 5 3 2 4" xfId="30616"/>
    <cellStyle name="Normal 24 5 3 3" xfId="30617"/>
    <cellStyle name="Normal 24 5 3 3 2" xfId="30618"/>
    <cellStyle name="Normal 24 5 3 3 3" xfId="30619"/>
    <cellStyle name="Normal 24 5 3 4" xfId="30620"/>
    <cellStyle name="Normal 24 5 3 5" xfId="30621"/>
    <cellStyle name="Normal 24 5 4" xfId="30622"/>
    <cellStyle name="Normal 24 5 4 2" xfId="30623"/>
    <cellStyle name="Normal 24 5 4 2 2" xfId="30624"/>
    <cellStyle name="Normal 24 5 4 2 2 2" xfId="30625"/>
    <cellStyle name="Normal 24 5 4 2 2 3" xfId="30626"/>
    <cellStyle name="Normal 24 5 4 2 3" xfId="30627"/>
    <cellStyle name="Normal 24 5 4 2 4" xfId="30628"/>
    <cellStyle name="Normal 24 5 4 3" xfId="30629"/>
    <cellStyle name="Normal 24 5 4 3 2" xfId="30630"/>
    <cellStyle name="Normal 24 5 4 3 3" xfId="30631"/>
    <cellStyle name="Normal 24 5 4 4" xfId="30632"/>
    <cellStyle name="Normal 24 5 4 5" xfId="30633"/>
    <cellStyle name="Normal 24 5 5" xfId="30634"/>
    <cellStyle name="Normal 24 5 5 2" xfId="30635"/>
    <cellStyle name="Normal 24 5 5 2 2" xfId="30636"/>
    <cellStyle name="Normal 24 5 5 2 2 2" xfId="30637"/>
    <cellStyle name="Normal 24 5 5 2 2 3" xfId="30638"/>
    <cellStyle name="Normal 24 5 5 2 3" xfId="30639"/>
    <cellStyle name="Normal 24 5 5 2 4" xfId="30640"/>
    <cellStyle name="Normal 24 5 5 3" xfId="30641"/>
    <cellStyle name="Normal 24 5 5 3 2" xfId="30642"/>
    <cellStyle name="Normal 24 5 5 3 3" xfId="30643"/>
    <cellStyle name="Normal 24 5 5 4" xfId="30644"/>
    <cellStyle name="Normal 24 5 5 5" xfId="30645"/>
    <cellStyle name="Normal 24 5 6" xfId="30646"/>
    <cellStyle name="Normal 24 5 6 2" xfId="30647"/>
    <cellStyle name="Normal 24 5 6 2 2" xfId="30648"/>
    <cellStyle name="Normal 24 5 6 2 3" xfId="30649"/>
    <cellStyle name="Normal 24 5 6 3" xfId="30650"/>
    <cellStyle name="Normal 24 5 6 4" xfId="30651"/>
    <cellStyle name="Normal 24 5 7" xfId="30652"/>
    <cellStyle name="Normal 24 5 8" xfId="30653"/>
    <cellStyle name="Normal 24 6" xfId="30654"/>
    <cellStyle name="Normal 24 6 2" xfId="30655"/>
    <cellStyle name="Normal 24 6 2 2" xfId="30656"/>
    <cellStyle name="Normal 24 6 3" xfId="30657"/>
    <cellStyle name="Normal 24 6 3 2" xfId="30658"/>
    <cellStyle name="Normal 24 6 3 2 2" xfId="30659"/>
    <cellStyle name="Normal 24 6 3 2 3" xfId="30660"/>
    <cellStyle name="Normal 24 6 3 3" xfId="30661"/>
    <cellStyle name="Normal 24 6 3 4" xfId="30662"/>
    <cellStyle name="Normal 24 6 4" xfId="30663"/>
    <cellStyle name="Normal 24 6 4 2" xfId="30664"/>
    <cellStyle name="Normal 24 6 4 3" xfId="30665"/>
    <cellStyle name="Normal 24 6 5" xfId="30666"/>
    <cellStyle name="Normal 24 6 6" xfId="30667"/>
    <cellStyle name="Normal 24 6 7" xfId="30668"/>
    <cellStyle name="Normal 24 6 8" xfId="30669"/>
    <cellStyle name="Normal 24 7" xfId="30670"/>
    <cellStyle name="Normal 24 7 10" xfId="30671"/>
    <cellStyle name="Normal 24 7 2" xfId="30672"/>
    <cellStyle name="Normal 24 7 2 2" xfId="30673"/>
    <cellStyle name="Normal 24 7 2 2 2" xfId="30674"/>
    <cellStyle name="Normal 24 7 2 2 2 2" xfId="30675"/>
    <cellStyle name="Normal 24 7 2 2 2 3" xfId="30676"/>
    <cellStyle name="Normal 24 7 2 2 3" xfId="30677"/>
    <cellStyle name="Normal 24 7 2 2 4" xfId="30678"/>
    <cellStyle name="Normal 24 7 2 3" xfId="30679"/>
    <cellStyle name="Normal 24 7 2 3 2" xfId="30680"/>
    <cellStyle name="Normal 24 7 2 3 3" xfId="30681"/>
    <cellStyle name="Normal 24 7 2 4" xfId="30682"/>
    <cellStyle name="Normal 24 7 2 5" xfId="30683"/>
    <cellStyle name="Normal 24 7 3" xfId="30684"/>
    <cellStyle name="Normal 24 7 3 2" xfId="30685"/>
    <cellStyle name="Normal 24 7 3 2 2" xfId="30686"/>
    <cellStyle name="Normal 24 7 3 2 2 2" xfId="30687"/>
    <cellStyle name="Normal 24 7 3 2 2 3" xfId="30688"/>
    <cellStyle name="Normal 24 7 3 2 3" xfId="30689"/>
    <cellStyle name="Normal 24 7 3 2 4" xfId="30690"/>
    <cellStyle name="Normal 24 7 3 3" xfId="30691"/>
    <cellStyle name="Normal 24 7 3 3 2" xfId="30692"/>
    <cellStyle name="Normal 24 7 3 3 3" xfId="30693"/>
    <cellStyle name="Normal 24 7 3 4" xfId="30694"/>
    <cellStyle name="Normal 24 7 3 5" xfId="30695"/>
    <cellStyle name="Normal 24 7 4" xfId="30696"/>
    <cellStyle name="Normal 24 7 4 2" xfId="30697"/>
    <cellStyle name="Normal 24 7 4 2 2" xfId="30698"/>
    <cellStyle name="Normal 24 7 4 2 2 2" xfId="30699"/>
    <cellStyle name="Normal 24 7 4 2 2 3" xfId="30700"/>
    <cellStyle name="Normal 24 7 4 2 3" xfId="30701"/>
    <cellStyle name="Normal 24 7 4 2 4" xfId="30702"/>
    <cellStyle name="Normal 24 7 4 3" xfId="30703"/>
    <cellStyle name="Normal 24 7 4 3 2" xfId="30704"/>
    <cellStyle name="Normal 24 7 4 3 3" xfId="30705"/>
    <cellStyle name="Normal 24 7 4 4" xfId="30706"/>
    <cellStyle name="Normal 24 7 4 5" xfId="30707"/>
    <cellStyle name="Normal 24 7 5" xfId="30708"/>
    <cellStyle name="Normal 24 7 5 2" xfId="30709"/>
    <cellStyle name="Normal 24 7 5 2 2" xfId="30710"/>
    <cellStyle name="Normal 24 7 5 2 2 2" xfId="30711"/>
    <cellStyle name="Normal 24 7 5 2 2 3" xfId="30712"/>
    <cellStyle name="Normal 24 7 5 2 3" xfId="30713"/>
    <cellStyle name="Normal 24 7 5 2 4" xfId="30714"/>
    <cellStyle name="Normal 24 7 5 3" xfId="30715"/>
    <cellStyle name="Normal 24 7 5 3 2" xfId="30716"/>
    <cellStyle name="Normal 24 7 5 3 3" xfId="30717"/>
    <cellStyle name="Normal 24 7 5 4" xfId="30718"/>
    <cellStyle name="Normal 24 7 5 5" xfId="30719"/>
    <cellStyle name="Normal 24 7 6" xfId="30720"/>
    <cellStyle name="Normal 24 7 6 2" xfId="30721"/>
    <cellStyle name="Normal 24 7 6 2 2" xfId="30722"/>
    <cellStyle name="Normal 24 7 6 2 3" xfId="30723"/>
    <cellStyle name="Normal 24 7 6 3" xfId="30724"/>
    <cellStyle name="Normal 24 7 6 4" xfId="30725"/>
    <cellStyle name="Normal 24 7 7" xfId="30726"/>
    <cellStyle name="Normal 24 7 7 2" xfId="30727"/>
    <cellStyle name="Normal 24 7 7 3" xfId="30728"/>
    <cellStyle name="Normal 24 7 8" xfId="30729"/>
    <cellStyle name="Normal 24 7 9" xfId="30730"/>
    <cellStyle name="Normal 24 8" xfId="30731"/>
    <cellStyle name="Normal 24 8 2" xfId="30732"/>
    <cellStyle name="Normal 24 8 2 2" xfId="30733"/>
    <cellStyle name="Normal 24 8 2 2 2" xfId="30734"/>
    <cellStyle name="Normal 24 8 2 2 2 2" xfId="30735"/>
    <cellStyle name="Normal 24 8 2 2 2 3" xfId="30736"/>
    <cellStyle name="Normal 24 8 2 2 3" xfId="30737"/>
    <cellStyle name="Normal 24 8 2 2 4" xfId="30738"/>
    <cellStyle name="Normal 24 8 2 3" xfId="30739"/>
    <cellStyle name="Normal 24 8 2 3 2" xfId="30740"/>
    <cellStyle name="Normal 24 8 2 3 3" xfId="30741"/>
    <cellStyle name="Normal 24 8 2 4" xfId="30742"/>
    <cellStyle name="Normal 24 8 2 5" xfId="30743"/>
    <cellStyle name="Normal 24 8 3" xfId="30744"/>
    <cellStyle name="Normal 24 8 3 2" xfId="30745"/>
    <cellStyle name="Normal 24 8 3 2 2" xfId="30746"/>
    <cellStyle name="Normal 24 8 3 2 3" xfId="30747"/>
    <cellStyle name="Normal 24 8 3 3" xfId="30748"/>
    <cellStyle name="Normal 24 8 3 4" xfId="30749"/>
    <cellStyle name="Normal 24 8 4" xfId="30750"/>
    <cellStyle name="Normal 24 8 4 2" xfId="30751"/>
    <cellStyle name="Normal 24 8 4 3" xfId="30752"/>
    <cellStyle name="Normal 24 8 5" xfId="30753"/>
    <cellStyle name="Normal 24 8 6" xfId="30754"/>
    <cellStyle name="Normal 24 8 7" xfId="30755"/>
    <cellStyle name="Normal 24 8 8" xfId="30756"/>
    <cellStyle name="Normal 24 9" xfId="30757"/>
    <cellStyle name="Normal 24 9 2" xfId="30758"/>
    <cellStyle name="Normal 24 9 2 2" xfId="30759"/>
    <cellStyle name="Normal 24 9 2 2 2" xfId="30760"/>
    <cellStyle name="Normal 24 9 2 2 3" xfId="30761"/>
    <cellStyle name="Normal 24 9 2 3" xfId="30762"/>
    <cellStyle name="Normal 24 9 2 4" xfId="30763"/>
    <cellStyle name="Normal 24 9 3" xfId="30764"/>
    <cellStyle name="Normal 24 9 3 2" xfId="30765"/>
    <cellStyle name="Normal 24 9 3 3" xfId="30766"/>
    <cellStyle name="Normal 24 9 4" xfId="30767"/>
    <cellStyle name="Normal 24 9 5" xfId="30768"/>
    <cellStyle name="Normal 24 9 6" xfId="30769"/>
    <cellStyle name="Normal 24 9 7" xfId="30770"/>
    <cellStyle name="Normal 24 9 8" xfId="30771"/>
    <cellStyle name="Normal 240" xfId="30772"/>
    <cellStyle name="Normal 240 2" xfId="30773"/>
    <cellStyle name="Normal 241" xfId="30774"/>
    <cellStyle name="Normal 241 2" xfId="30775"/>
    <cellStyle name="Normal 242" xfId="30776"/>
    <cellStyle name="Normal 242 2" xfId="30777"/>
    <cellStyle name="Normal 243" xfId="30778"/>
    <cellStyle name="Normal 243 2" xfId="30779"/>
    <cellStyle name="Normal 244" xfId="30780"/>
    <cellStyle name="Normal 244 2" xfId="30781"/>
    <cellStyle name="Normal 245" xfId="30782"/>
    <cellStyle name="Normal 245 2" xfId="30783"/>
    <cellStyle name="Normal 246" xfId="30784"/>
    <cellStyle name="Normal 246 2" xfId="30785"/>
    <cellStyle name="Normal 247" xfId="30786"/>
    <cellStyle name="Normal 247 2" xfId="30787"/>
    <cellStyle name="Normal 248" xfId="30788"/>
    <cellStyle name="Normal 248 2" xfId="30789"/>
    <cellStyle name="Normal 249" xfId="30790"/>
    <cellStyle name="Normal 249 2" xfId="30791"/>
    <cellStyle name="Normal 25" xfId="30792"/>
    <cellStyle name="Normal 25 2" xfId="30793"/>
    <cellStyle name="Normal 25 2 2" xfId="30794"/>
    <cellStyle name="Normal 25 2 3" xfId="30795"/>
    <cellStyle name="Normal 25 3" xfId="30796"/>
    <cellStyle name="Normal 25 3 2" xfId="30797"/>
    <cellStyle name="Normal 25 3 3" xfId="30798"/>
    <cellStyle name="Normal 25 4" xfId="30799"/>
    <cellStyle name="Normal 25 4 2" xfId="30800"/>
    <cellStyle name="Normal 250" xfId="30801"/>
    <cellStyle name="Normal 250 2" xfId="30802"/>
    <cellStyle name="Normal 251" xfId="30803"/>
    <cellStyle name="Normal 251 2" xfId="30804"/>
    <cellStyle name="Normal 252" xfId="30805"/>
    <cellStyle name="Normal 252 2" xfId="30806"/>
    <cellStyle name="Normal 253" xfId="30807"/>
    <cellStyle name="Normal 253 2" xfId="30808"/>
    <cellStyle name="Normal 254" xfId="30809"/>
    <cellStyle name="Normal 254 2" xfId="30810"/>
    <cellStyle name="Normal 255" xfId="30811"/>
    <cellStyle name="Normal 255 2" xfId="30812"/>
    <cellStyle name="Normal 256" xfId="30813"/>
    <cellStyle name="Normal 256 2" xfId="30814"/>
    <cellStyle name="Normal 257" xfId="30815"/>
    <cellStyle name="Normal 257 2" xfId="30816"/>
    <cellStyle name="Normal 257 2 2" xfId="30817"/>
    <cellStyle name="Normal 257 3" xfId="30818"/>
    <cellStyle name="Normal 258" xfId="30819"/>
    <cellStyle name="Normal 258 2" xfId="30820"/>
    <cellStyle name="Normal 258 2 2" xfId="30821"/>
    <cellStyle name="Normal 258 3" xfId="30822"/>
    <cellStyle name="Normal 259" xfId="30823"/>
    <cellStyle name="Normal 259 2" xfId="30824"/>
    <cellStyle name="Normal 259 2 2" xfId="30825"/>
    <cellStyle name="Normal 259 3" xfId="30826"/>
    <cellStyle name="Normal 26" xfId="30827"/>
    <cellStyle name="Normal 26 10" xfId="30828"/>
    <cellStyle name="Normal 26 11" xfId="30829"/>
    <cellStyle name="Normal 26 12" xfId="30830"/>
    <cellStyle name="Normal 26 13" xfId="30831"/>
    <cellStyle name="Normal 26 14" xfId="30832"/>
    <cellStyle name="Normal 26 15" xfId="30833"/>
    <cellStyle name="Normal 26 16" xfId="30834"/>
    <cellStyle name="Normal 26 17" xfId="30835"/>
    <cellStyle name="Normal 26 17 2" xfId="30836"/>
    <cellStyle name="Normal 26 17 3" xfId="30837"/>
    <cellStyle name="Normal 26 17 4" xfId="30838"/>
    <cellStyle name="Normal 26 18" xfId="30839"/>
    <cellStyle name="Normal 26 19" xfId="30840"/>
    <cellStyle name="Normal 26 2" xfId="30841"/>
    <cellStyle name="Normal 26 2 2" xfId="30842"/>
    <cellStyle name="Normal 26 2 2 2" xfId="30843"/>
    <cellStyle name="Normal 26 2 2 2 2" xfId="30844"/>
    <cellStyle name="Normal 26 2 2 3" xfId="30845"/>
    <cellStyle name="Normal 26 2 2 4" xfId="30846"/>
    <cellStyle name="Normal 26 2 3" xfId="30847"/>
    <cellStyle name="Normal 26 2 3 2" xfId="30848"/>
    <cellStyle name="Normal 26 2 4" xfId="30849"/>
    <cellStyle name="Normal 26 2 4 2" xfId="30850"/>
    <cellStyle name="Normal 26 2 4 3" xfId="30851"/>
    <cellStyle name="Normal 26 2 5" xfId="30852"/>
    <cellStyle name="Normal 26 20" xfId="30853"/>
    <cellStyle name="Normal 26 21" xfId="30854"/>
    <cellStyle name="Normal 26 22" xfId="30855"/>
    <cellStyle name="Normal 26 23" xfId="30856"/>
    <cellStyle name="Normal 26 24" xfId="30857"/>
    <cellStyle name="Normal 26 3" xfId="30858"/>
    <cellStyle name="Normal 26 3 2" xfId="30859"/>
    <cellStyle name="Normal 26 3 2 2" xfId="30860"/>
    <cellStyle name="Normal 26 3 3" xfId="30861"/>
    <cellStyle name="Normal 26 3 4" xfId="30862"/>
    <cellStyle name="Normal 26 4" xfId="30863"/>
    <cellStyle name="Normal 26 4 2" xfId="30864"/>
    <cellStyle name="Normal 26 4 3" xfId="30865"/>
    <cellStyle name="Normal 26 5" xfId="30866"/>
    <cellStyle name="Normal 26 5 2" xfId="30867"/>
    <cellStyle name="Normal 26 6" xfId="30868"/>
    <cellStyle name="Normal 26 6 2" xfId="30869"/>
    <cellStyle name="Normal 26 7" xfId="30870"/>
    <cellStyle name="Normal 26 8" xfId="30871"/>
    <cellStyle name="Normal 26 9" xfId="30872"/>
    <cellStyle name="Normal 260" xfId="30873"/>
    <cellStyle name="Normal 260 2" xfId="30874"/>
    <cellStyle name="Normal 260 2 2" xfId="30875"/>
    <cellStyle name="Normal 260 3" xfId="30876"/>
    <cellStyle name="Normal 261" xfId="30877"/>
    <cellStyle name="Normal 261 2" xfId="30878"/>
    <cellStyle name="Normal 261 2 2" xfId="30879"/>
    <cellStyle name="Normal 261 3" xfId="30880"/>
    <cellStyle name="Normal 262" xfId="30881"/>
    <cellStyle name="Normal 262 2" xfId="30882"/>
    <cellStyle name="Normal 262 2 2" xfId="30883"/>
    <cellStyle name="Normal 262 3" xfId="30884"/>
    <cellStyle name="Normal 263" xfId="30885"/>
    <cellStyle name="Normal 263 2" xfId="30886"/>
    <cellStyle name="Normal 263 2 2" xfId="30887"/>
    <cellStyle name="Normal 263 3" xfId="30888"/>
    <cellStyle name="Normal 264" xfId="30889"/>
    <cellStyle name="Normal 264 2" xfId="30890"/>
    <cellStyle name="Normal 264 2 2" xfId="30891"/>
    <cellStyle name="Normal 264 3" xfId="30892"/>
    <cellStyle name="Normal 265" xfId="30893"/>
    <cellStyle name="Normal 265 2" xfId="30894"/>
    <cellStyle name="Normal 265 2 2" xfId="30895"/>
    <cellStyle name="Normal 265 3" xfId="30896"/>
    <cellStyle name="Normal 266" xfId="30897"/>
    <cellStyle name="Normal 266 2" xfId="30898"/>
    <cellStyle name="Normal 266 3" xfId="30899"/>
    <cellStyle name="Normal 267" xfId="30900"/>
    <cellStyle name="Normal 267 2" xfId="30901"/>
    <cellStyle name="Normal 267 3" xfId="30902"/>
    <cellStyle name="Normal 268" xfId="30903"/>
    <cellStyle name="Normal 268 2" xfId="30904"/>
    <cellStyle name="Normal 268 3" xfId="30905"/>
    <cellStyle name="Normal 269" xfId="30906"/>
    <cellStyle name="Normal 269 2" xfId="30907"/>
    <cellStyle name="Normal 269 3" xfId="30908"/>
    <cellStyle name="Normal 27" xfId="30909"/>
    <cellStyle name="Normal 27 2" xfId="30910"/>
    <cellStyle name="Normal 27 2 2" xfId="30911"/>
    <cellStyle name="Normal 27 2 2 2" xfId="30912"/>
    <cellStyle name="Normal 27 2 3" xfId="30913"/>
    <cellStyle name="Normal 27 3" xfId="30914"/>
    <cellStyle name="Normal 27 3 2" xfId="30915"/>
    <cellStyle name="Normal 27 3 3" xfId="30916"/>
    <cellStyle name="Normal 27 4" xfId="30917"/>
    <cellStyle name="Normal 27 4 2" xfId="30918"/>
    <cellStyle name="Normal 27 5" xfId="30919"/>
    <cellStyle name="Normal 27 6" xfId="30920"/>
    <cellStyle name="Normal 27 7" xfId="30921"/>
    <cellStyle name="Normal 27 8" xfId="30922"/>
    <cellStyle name="Normal 270" xfId="30923"/>
    <cellStyle name="Normal 270 2" xfId="30924"/>
    <cellStyle name="Normal 270 3" xfId="30925"/>
    <cellStyle name="Normal 271" xfId="30926"/>
    <cellStyle name="Normal 271 2" xfId="30927"/>
    <cellStyle name="Normal 271 3" xfId="30928"/>
    <cellStyle name="Normal 272" xfId="30929"/>
    <cellStyle name="Normal 272 2" xfId="30930"/>
    <cellStyle name="Normal 272 3" xfId="30931"/>
    <cellStyle name="Normal 273" xfId="30932"/>
    <cellStyle name="Normal 273 2" xfId="30933"/>
    <cellStyle name="Normal 273 3" xfId="30934"/>
    <cellStyle name="Normal 274" xfId="30935"/>
    <cellStyle name="Normal 274 2" xfId="30936"/>
    <cellStyle name="Normal 274 3" xfId="30937"/>
    <cellStyle name="Normal 275" xfId="30938"/>
    <cellStyle name="Normal 275 2" xfId="30939"/>
    <cellStyle name="Normal 275 3" xfId="30940"/>
    <cellStyle name="Normal 276" xfId="30941"/>
    <cellStyle name="Normal 276 2" xfId="30942"/>
    <cellStyle name="Normal 276 3" xfId="30943"/>
    <cellStyle name="Normal 277" xfId="30944"/>
    <cellStyle name="Normal 277 2" xfId="30945"/>
    <cellStyle name="Normal 277 3" xfId="30946"/>
    <cellStyle name="Normal 278" xfId="30947"/>
    <cellStyle name="Normal 278 2" xfId="30948"/>
    <cellStyle name="Normal 279" xfId="30949"/>
    <cellStyle name="Normal 279 2" xfId="30950"/>
    <cellStyle name="Normal 28" xfId="30951"/>
    <cellStyle name="Normal 28 2" xfId="30952"/>
    <cellStyle name="Normal 28 2 2" xfId="30953"/>
    <cellStyle name="Normal 28 2 2 2" xfId="30954"/>
    <cellStyle name="Normal 28 2 3" xfId="30955"/>
    <cellStyle name="Normal 28 2 4" xfId="30956"/>
    <cellStyle name="Normal 28 3" xfId="30957"/>
    <cellStyle name="Normal 28 3 2" xfId="30958"/>
    <cellStyle name="Normal 28 4" xfId="30959"/>
    <cellStyle name="Normal 28 4 2" xfId="30960"/>
    <cellStyle name="Normal 28 4 3" xfId="30961"/>
    <cellStyle name="Normal 28 5" xfId="30962"/>
    <cellStyle name="Normal 280" xfId="30963"/>
    <cellStyle name="Normal 280 2" xfId="30964"/>
    <cellStyle name="Normal 281" xfId="30965"/>
    <cellStyle name="Normal 281 2" xfId="30966"/>
    <cellStyle name="Normal 282" xfId="30967"/>
    <cellStyle name="Normal 282 2" xfId="30968"/>
    <cellStyle name="Normal 283" xfId="30969"/>
    <cellStyle name="Normal 283 2" xfId="30970"/>
    <cellStyle name="Normal 284" xfId="30971"/>
    <cellStyle name="Normal 284 2" xfId="30972"/>
    <cellStyle name="Normal 285" xfId="30973"/>
    <cellStyle name="Normal 285 2" xfId="30974"/>
    <cellStyle name="Normal 286" xfId="30975"/>
    <cellStyle name="Normal 286 2" xfId="30976"/>
    <cellStyle name="Normal 287" xfId="30977"/>
    <cellStyle name="Normal 287 2" xfId="30978"/>
    <cellStyle name="Normal 288" xfId="30979"/>
    <cellStyle name="Normal 288 2" xfId="30980"/>
    <cellStyle name="Normal 289" xfId="30981"/>
    <cellStyle name="Normal 289 2" xfId="30982"/>
    <cellStyle name="Normal 29" xfId="30983"/>
    <cellStyle name="Normal 29 10" xfId="30984"/>
    <cellStyle name="Normal 29 11" xfId="30985"/>
    <cellStyle name="Normal 29 12" xfId="30986"/>
    <cellStyle name="Normal 29 13" xfId="30987"/>
    <cellStyle name="Normal 29 14" xfId="30988"/>
    <cellStyle name="Normal 29 15" xfId="30989"/>
    <cellStyle name="Normal 29 16" xfId="30990"/>
    <cellStyle name="Normal 29 17" xfId="30991"/>
    <cellStyle name="Normal 29 18" xfId="30992"/>
    <cellStyle name="Normal 29 19" xfId="30993"/>
    <cellStyle name="Normal 29 2" xfId="30994"/>
    <cellStyle name="Normal 29 2 2" xfId="30995"/>
    <cellStyle name="Normal 29 2 2 2" xfId="30996"/>
    <cellStyle name="Normal 29 2 3" xfId="30997"/>
    <cellStyle name="Normal 29 2 3 2" xfId="30998"/>
    <cellStyle name="Normal 29 2 4" xfId="30999"/>
    <cellStyle name="Normal 29 2 5" xfId="31000"/>
    <cellStyle name="Normal 29 2 6" xfId="31001"/>
    <cellStyle name="Normal 29 20" xfId="31002"/>
    <cellStyle name="Normal 29 21" xfId="31003"/>
    <cellStyle name="Normal 29 22" xfId="31004"/>
    <cellStyle name="Normal 29 23" xfId="31005"/>
    <cellStyle name="Normal 29 24" xfId="31006"/>
    <cellStyle name="Normal 29 3" xfId="31007"/>
    <cellStyle name="Normal 29 3 2" xfId="31008"/>
    <cellStyle name="Normal 29 4" xfId="31009"/>
    <cellStyle name="Normal 29 4 2" xfId="31010"/>
    <cellStyle name="Normal 29 5" xfId="31011"/>
    <cellStyle name="Normal 29 6" xfId="31012"/>
    <cellStyle name="Normal 29 7" xfId="31013"/>
    <cellStyle name="Normal 29 8" xfId="31014"/>
    <cellStyle name="Normal 29 9" xfId="31015"/>
    <cellStyle name="Normal 290" xfId="31016"/>
    <cellStyle name="Normal 290 2" xfId="31017"/>
    <cellStyle name="Normal 291" xfId="31018"/>
    <cellStyle name="Normal 291 2" xfId="31019"/>
    <cellStyle name="Normal 292" xfId="31020"/>
    <cellStyle name="Normal 292 2" xfId="31021"/>
    <cellStyle name="Normal 293" xfId="31022"/>
    <cellStyle name="Normal 293 2" xfId="31023"/>
    <cellStyle name="Normal 294" xfId="31024"/>
    <cellStyle name="Normal 294 2" xfId="31025"/>
    <cellStyle name="Normal 295" xfId="31026"/>
    <cellStyle name="Normal 296" xfId="31027"/>
    <cellStyle name="Normal 297" xfId="31028"/>
    <cellStyle name="Normal 298" xfId="31029"/>
    <cellStyle name="Normal 298 2" xfId="31030"/>
    <cellStyle name="Normal 299" xfId="31031"/>
    <cellStyle name="Normal 3" xfId="31032"/>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sheetName val="lists"/>
      <sheetName val="lists2"/>
      <sheetName val="Sheet19"/>
      <sheetName val="Sheet1"/>
      <sheetName val="App. 2-Z_Tariff (2016)"/>
      <sheetName val="App. 2-Z_Tariff (2017)"/>
      <sheetName val="App. 2-Z_Tariff (2018)"/>
      <sheetName val="App. 2-Z_Tariff (2019)"/>
      <sheetName val="App. 2-Z_Tariff (2020)"/>
      <sheetName val="App.2-V_Rev_Reconciliation"/>
      <sheetName val="App.2-W_Bill Impacts"/>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showGridLines="0" tabSelected="1" zoomScaleNormal="100" zoomScaleSheetLayoutView="100" workbookViewId="0">
      <selection activeCell="A7" sqref="A7"/>
    </sheetView>
  </sheetViews>
  <sheetFormatPr defaultRowHeight="12.75" x14ac:dyDescent="0.2"/>
  <cols>
    <col min="1" max="1" width="29" style="6" customWidth="1"/>
    <col min="2" max="2" width="15" style="6" customWidth="1"/>
    <col min="3" max="3" width="15.5703125" style="6" customWidth="1"/>
    <col min="4" max="4" width="16.85546875" style="6" customWidth="1"/>
    <col min="5" max="5" width="16.5703125" style="6" customWidth="1"/>
    <col min="6" max="6" width="15.85546875" style="6" customWidth="1"/>
    <col min="7" max="7" width="14" style="6" customWidth="1"/>
    <col min="8" max="8" width="15.85546875" style="6" customWidth="1"/>
    <col min="9" max="9" width="16.140625" style="6" customWidth="1"/>
    <col min="10" max="10" width="15.7109375" style="6" customWidth="1"/>
    <col min="11" max="11" width="14" style="6" customWidth="1"/>
    <col min="12" max="12" width="18.7109375" style="6" customWidth="1"/>
    <col min="13" max="13" width="16.85546875" style="6" customWidth="1"/>
    <col min="14" max="14" width="16.28515625" style="6" customWidth="1"/>
    <col min="15" max="15" width="15.28515625" style="6" customWidth="1"/>
    <col min="16" max="16" width="13.7109375" style="6" customWidth="1"/>
    <col min="17" max="16384" width="9.140625" style="6"/>
  </cols>
  <sheetData>
    <row r="1" spans="1:13" x14ac:dyDescent="0.2">
      <c r="E1" s="33" t="s">
        <v>66</v>
      </c>
      <c r="F1" s="36" t="s">
        <v>67</v>
      </c>
    </row>
    <row r="2" spans="1:13" x14ac:dyDescent="0.2">
      <c r="E2" s="33" t="s">
        <v>65</v>
      </c>
      <c r="F2" s="35" t="s">
        <v>64</v>
      </c>
    </row>
    <row r="3" spans="1:13" x14ac:dyDescent="0.2">
      <c r="E3" s="33" t="s">
        <v>63</v>
      </c>
      <c r="F3" s="35">
        <v>1</v>
      </c>
    </row>
    <row r="4" spans="1:13" x14ac:dyDescent="0.2">
      <c r="E4" s="33" t="s">
        <v>62</v>
      </c>
      <c r="F4" s="35">
        <v>1</v>
      </c>
    </row>
    <row r="5" spans="1:13" x14ac:dyDescent="0.2">
      <c r="E5" s="33" t="s">
        <v>61</v>
      </c>
      <c r="F5" s="32">
        <v>1</v>
      </c>
    </row>
    <row r="6" spans="1:13" x14ac:dyDescent="0.2">
      <c r="E6" s="33"/>
      <c r="F6" s="34"/>
    </row>
    <row r="7" spans="1:13" x14ac:dyDescent="0.2">
      <c r="E7" s="33" t="s">
        <v>60</v>
      </c>
      <c r="F7" s="69">
        <v>42313</v>
      </c>
    </row>
    <row r="9" spans="1:13" ht="18" x14ac:dyDescent="0.25">
      <c r="A9" s="75" t="s">
        <v>59</v>
      </c>
      <c r="B9" s="75"/>
      <c r="C9" s="75"/>
      <c r="D9" s="75"/>
      <c r="E9" s="75"/>
      <c r="F9" s="75"/>
    </row>
    <row r="10" spans="1:13" ht="18" x14ac:dyDescent="0.25">
      <c r="A10" s="75" t="s">
        <v>58</v>
      </c>
      <c r="B10" s="75"/>
      <c r="C10" s="75"/>
      <c r="D10" s="75"/>
      <c r="E10" s="75"/>
      <c r="F10" s="75"/>
    </row>
    <row r="12" spans="1:13" x14ac:dyDescent="0.2">
      <c r="A12" s="6" t="s">
        <v>57</v>
      </c>
    </row>
    <row r="14" spans="1:13" x14ac:dyDescent="0.2">
      <c r="A14" s="1" t="s">
        <v>56</v>
      </c>
      <c r="B14" s="1"/>
    </row>
    <row r="15" spans="1:13" ht="13.5" thickBot="1" x14ac:dyDescent="0.25"/>
    <row r="16" spans="1:13" ht="63.75" x14ac:dyDescent="0.2">
      <c r="A16" s="31" t="s">
        <v>55</v>
      </c>
      <c r="B16" s="30" t="s">
        <v>54</v>
      </c>
      <c r="C16" s="30" t="s">
        <v>2</v>
      </c>
      <c r="D16" s="30" t="s">
        <v>53</v>
      </c>
      <c r="E16" s="39" t="s">
        <v>2</v>
      </c>
      <c r="F16" s="30" t="s">
        <v>52</v>
      </c>
      <c r="G16" s="39" t="s">
        <v>2</v>
      </c>
      <c r="H16" s="30" t="s">
        <v>51</v>
      </c>
      <c r="I16" s="39" t="s">
        <v>2</v>
      </c>
      <c r="J16" s="30" t="s">
        <v>50</v>
      </c>
      <c r="K16" s="39" t="s">
        <v>2</v>
      </c>
      <c r="L16" s="30" t="s">
        <v>49</v>
      </c>
      <c r="M16" s="39" t="s">
        <v>2</v>
      </c>
    </row>
    <row r="17" spans="1:13" ht="15" x14ac:dyDescent="0.25">
      <c r="A17" s="29" t="s">
        <v>48</v>
      </c>
      <c r="B17" s="37">
        <v>94436258.427022502</v>
      </c>
      <c r="C17" s="40">
        <f t="shared" ref="C17:C27" si="0">IF(B$28=0,"",B17/B$28)</f>
        <v>0.56154029748521672</v>
      </c>
      <c r="D17" s="37">
        <v>94252271.978767931</v>
      </c>
      <c r="E17" s="38">
        <f t="shared" ref="E17:E27" si="1">IF(D$28=0,"",D17/D$28)</f>
        <v>0.53844698532128421</v>
      </c>
      <c r="F17" s="37">
        <v>97768667.799027398</v>
      </c>
      <c r="G17" s="38">
        <f t="shared" ref="G17:G27" si="2">IF(F$28=0,"",F17/F$28)</f>
        <v>0.53698444669460343</v>
      </c>
      <c r="H17" s="37">
        <v>102127859.9815215</v>
      </c>
      <c r="I17" s="38">
        <f t="shared" ref="I17:I27" si="3">IF(H$28=0,"",H17/H$28)</f>
        <v>0.53583849214954304</v>
      </c>
      <c r="J17" s="37">
        <v>106015162.67255992</v>
      </c>
      <c r="K17" s="38">
        <f t="shared" ref="K17:K27" si="4">IF(J$28=0,"",J17/J$28)</f>
        <v>0.53537580501456805</v>
      </c>
      <c r="L17" s="37">
        <v>108204019.78448786</v>
      </c>
      <c r="M17" s="38">
        <f t="shared" ref="M17:M27" si="5">IF(L$28=0,"",L17/L$28)</f>
        <v>0.53478448571184911</v>
      </c>
    </row>
    <row r="18" spans="1:13" ht="15" x14ac:dyDescent="0.25">
      <c r="A18" s="29" t="s">
        <v>47</v>
      </c>
      <c r="B18" s="37">
        <v>19093962.265443794</v>
      </c>
      <c r="C18" s="40">
        <f t="shared" si="0"/>
        <v>0.11353720942888131</v>
      </c>
      <c r="D18" s="37">
        <v>18493124.452939648</v>
      </c>
      <c r="E18" s="38">
        <f t="shared" si="1"/>
        <v>0.10564803268720996</v>
      </c>
      <c r="F18" s="37">
        <v>19137879.959935039</v>
      </c>
      <c r="G18" s="38">
        <f t="shared" si="2"/>
        <v>0.10511285581100749</v>
      </c>
      <c r="H18" s="37">
        <v>19884273.407893185</v>
      </c>
      <c r="I18" s="38">
        <f t="shared" si="3"/>
        <v>0.10432764460454334</v>
      </c>
      <c r="J18" s="37">
        <v>20521881.438182782</v>
      </c>
      <c r="K18" s="38">
        <f t="shared" si="4"/>
        <v>0.10363535289112367</v>
      </c>
      <c r="L18" s="37">
        <v>20829179.888435919</v>
      </c>
      <c r="M18" s="38">
        <f t="shared" si="5"/>
        <v>0.10294554931159497</v>
      </c>
    </row>
    <row r="19" spans="1:13" ht="15" x14ac:dyDescent="0.25">
      <c r="A19" s="28" t="s">
        <v>46</v>
      </c>
      <c r="B19" s="37">
        <v>39359862.903087862</v>
      </c>
      <c r="C19" s="40">
        <f t="shared" si="0"/>
        <v>0.2340430412187198</v>
      </c>
      <c r="D19" s="37">
        <v>42966161.682257652</v>
      </c>
      <c r="E19" s="38">
        <f t="shared" si="1"/>
        <v>0.24545827642064796</v>
      </c>
      <c r="F19" s="37">
        <v>44595687.077358112</v>
      </c>
      <c r="G19" s="38">
        <f t="shared" si="2"/>
        <v>0.24493726762674628</v>
      </c>
      <c r="H19" s="37">
        <v>46595749.389711559</v>
      </c>
      <c r="I19" s="38">
        <f t="shared" si="3"/>
        <v>0.24447585700981672</v>
      </c>
      <c r="J19" s="37">
        <v>48239366.350986607</v>
      </c>
      <c r="K19" s="38">
        <f t="shared" si="4"/>
        <v>0.24360845130539763</v>
      </c>
      <c r="L19" s="37">
        <v>49206636.692865565</v>
      </c>
      <c r="M19" s="38">
        <f t="shared" si="5"/>
        <v>0.24319748887163273</v>
      </c>
    </row>
    <row r="20" spans="1:13" ht="15" x14ac:dyDescent="0.25">
      <c r="A20" s="28" t="s">
        <v>45</v>
      </c>
      <c r="B20" s="37">
        <v>7805711.7287700418</v>
      </c>
      <c r="C20" s="40">
        <f t="shared" si="0"/>
        <v>4.6414605568523198E-2</v>
      </c>
      <c r="D20" s="37">
        <v>10435898.012068262</v>
      </c>
      <c r="E20" s="38">
        <f t="shared" si="1"/>
        <v>5.9618486703263369E-2</v>
      </c>
      <c r="F20" s="37">
        <v>11181234.070742568</v>
      </c>
      <c r="G20" s="38">
        <f t="shared" si="2"/>
        <v>6.1411788929993744E-2</v>
      </c>
      <c r="H20" s="37">
        <v>12062809.62901267</v>
      </c>
      <c r="I20" s="38">
        <f t="shared" si="3"/>
        <v>6.3290445172028975E-2</v>
      </c>
      <c r="J20" s="37">
        <v>12877521.481603524</v>
      </c>
      <c r="K20" s="38">
        <f t="shared" si="4"/>
        <v>6.5031390378560885E-2</v>
      </c>
      <c r="L20" s="37">
        <v>13492266.873296371</v>
      </c>
      <c r="M20" s="38">
        <f t="shared" si="5"/>
        <v>6.6683798026117569E-2</v>
      </c>
    </row>
    <row r="21" spans="1:13" ht="15" x14ac:dyDescent="0.25">
      <c r="A21" s="29" t="s">
        <v>44</v>
      </c>
      <c r="B21" s="37">
        <v>5754312.77199075</v>
      </c>
      <c r="C21" s="40">
        <f t="shared" si="0"/>
        <v>3.4216502852066108E-2</v>
      </c>
      <c r="D21" s="37">
        <v>6837134.9619816504</v>
      </c>
      <c r="E21" s="38">
        <f t="shared" si="1"/>
        <v>3.9059373649296056E-2</v>
      </c>
      <c r="F21" s="37">
        <v>7209182.7130775992</v>
      </c>
      <c r="G21" s="38">
        <f t="shared" si="2"/>
        <v>3.9595701541724246E-2</v>
      </c>
      <c r="H21" s="37">
        <v>7625910.9386744928</v>
      </c>
      <c r="I21" s="38">
        <f t="shared" si="3"/>
        <v>4.0011184209532966E-2</v>
      </c>
      <c r="J21" s="37">
        <v>7962686.2407131586</v>
      </c>
      <c r="K21" s="38">
        <f t="shared" si="4"/>
        <v>4.0211507945963273E-2</v>
      </c>
      <c r="L21" s="37">
        <v>8141094.7802655865</v>
      </c>
      <c r="M21" s="38">
        <f t="shared" si="5"/>
        <v>4.0236316486828912E-2</v>
      </c>
    </row>
    <row r="22" spans="1:13" ht="15" x14ac:dyDescent="0.25">
      <c r="A22" s="29" t="s">
        <v>43</v>
      </c>
      <c r="B22" s="37">
        <v>1183502.3080358324</v>
      </c>
      <c r="C22" s="40">
        <f t="shared" si="0"/>
        <v>7.0373842547187806E-3</v>
      </c>
      <c r="D22" s="37">
        <v>1519551.0872095455</v>
      </c>
      <c r="E22" s="38">
        <f t="shared" si="1"/>
        <v>8.6809334647548215E-3</v>
      </c>
      <c r="F22" s="37">
        <v>1611208.6713126583</v>
      </c>
      <c r="G22" s="38">
        <f t="shared" si="2"/>
        <v>8.8493994686811312E-3</v>
      </c>
      <c r="H22" s="37">
        <v>1703872.0176070365</v>
      </c>
      <c r="I22" s="38">
        <f t="shared" si="3"/>
        <v>8.9397762069580999E-3</v>
      </c>
      <c r="J22" s="37">
        <v>1785106.7813583142</v>
      </c>
      <c r="K22" s="38">
        <f t="shared" si="4"/>
        <v>9.0147763396682332E-3</v>
      </c>
      <c r="L22" s="37">
        <v>1828262.7220866543</v>
      </c>
      <c r="M22" s="38">
        <f t="shared" si="5"/>
        <v>9.0359539463008356E-3</v>
      </c>
    </row>
    <row r="23" spans="1:13" ht="15" x14ac:dyDescent="0.25">
      <c r="A23" s="29" t="s">
        <v>42</v>
      </c>
      <c r="B23" s="37">
        <v>10894.400006956086</v>
      </c>
      <c r="C23" s="40">
        <f t="shared" si="0"/>
        <v>6.4780675587190899E-5</v>
      </c>
      <c r="D23" s="37">
        <v>8546.4613501929434</v>
      </c>
      <c r="E23" s="38">
        <f t="shared" si="1"/>
        <v>4.8824460700670503E-5</v>
      </c>
      <c r="F23" s="37">
        <v>8143.153056903061</v>
      </c>
      <c r="G23" s="38">
        <f t="shared" si="2"/>
        <v>4.4725438497322548E-5</v>
      </c>
      <c r="H23" s="37">
        <v>7724.6837759985556</v>
      </c>
      <c r="I23" s="38">
        <f t="shared" si="3"/>
        <v>4.0529419764714813E-5</v>
      </c>
      <c r="J23" s="37">
        <v>7241.2877731254375</v>
      </c>
      <c r="K23" s="38">
        <f t="shared" si="4"/>
        <v>3.6568450900303355E-5</v>
      </c>
      <c r="L23" s="37">
        <v>6624.2243164978881</v>
      </c>
      <c r="M23" s="38">
        <f t="shared" si="5"/>
        <v>3.2739378827089618E-5</v>
      </c>
    </row>
    <row r="24" spans="1:13" ht="15" x14ac:dyDescent="0.25">
      <c r="A24" s="29" t="s">
        <v>41</v>
      </c>
      <c r="B24" s="37">
        <v>470638.89050266193</v>
      </c>
      <c r="C24" s="40">
        <f t="shared" si="0"/>
        <v>2.798530003020046E-3</v>
      </c>
      <c r="D24" s="37">
        <v>473436.13412758743</v>
      </c>
      <c r="E24" s="38">
        <f t="shared" si="1"/>
        <v>2.7046590369788448E-3</v>
      </c>
      <c r="F24" s="37">
        <v>495687.6092127774</v>
      </c>
      <c r="G24" s="38">
        <f t="shared" si="2"/>
        <v>2.7225136903127776E-3</v>
      </c>
      <c r="H24" s="37">
        <v>520089.07717997988</v>
      </c>
      <c r="I24" s="38">
        <f t="shared" si="3"/>
        <v>2.7287730003349858E-3</v>
      </c>
      <c r="J24" s="37">
        <v>541401.4140125413</v>
      </c>
      <c r="K24" s="38">
        <f t="shared" si="4"/>
        <v>2.7340732264707732E-3</v>
      </c>
      <c r="L24" s="37">
        <v>552629.26980104309</v>
      </c>
      <c r="M24" s="38">
        <f t="shared" si="5"/>
        <v>2.7312992662240614E-3</v>
      </c>
    </row>
    <row r="25" spans="1:13" ht="15" x14ac:dyDescent="0.25">
      <c r="A25" s="28" t="s">
        <v>40</v>
      </c>
      <c r="B25" s="37">
        <v>58465.305139612843</v>
      </c>
      <c r="C25" s="40">
        <f t="shared" si="0"/>
        <v>3.4764851326710155E-4</v>
      </c>
      <c r="D25" s="37">
        <v>58539.881898082444</v>
      </c>
      <c r="E25" s="38">
        <f t="shared" si="1"/>
        <v>3.3442825586408264E-4</v>
      </c>
      <c r="F25" s="37">
        <v>62140.57890685364</v>
      </c>
      <c r="G25" s="38">
        <f t="shared" si="2"/>
        <v>3.4130079843341281E-4</v>
      </c>
      <c r="H25" s="37">
        <v>66193.125852831028</v>
      </c>
      <c r="I25" s="38">
        <f t="shared" si="3"/>
        <v>3.4729822747743333E-4</v>
      </c>
      <c r="J25" s="37">
        <v>69717.812158758534</v>
      </c>
      <c r="K25" s="38">
        <f t="shared" si="4"/>
        <v>3.5207444734705617E-4</v>
      </c>
      <c r="L25" s="37">
        <v>71295.528074738395</v>
      </c>
      <c r="M25" s="38">
        <f t="shared" si="5"/>
        <v>3.5236900062440813E-4</v>
      </c>
    </row>
    <row r="26" spans="1:13" ht="15" x14ac:dyDescent="0.25">
      <c r="A26" s="28"/>
      <c r="B26" s="37"/>
      <c r="C26" s="40">
        <f t="shared" si="0"/>
        <v>0</v>
      </c>
      <c r="D26" s="37"/>
      <c r="E26" s="38">
        <f t="shared" si="1"/>
        <v>0</v>
      </c>
      <c r="F26" s="37"/>
      <c r="G26" s="38">
        <f t="shared" si="2"/>
        <v>0</v>
      </c>
      <c r="H26" s="37"/>
      <c r="I26" s="38">
        <f t="shared" si="3"/>
        <v>0</v>
      </c>
      <c r="J26" s="37"/>
      <c r="K26" s="38">
        <f t="shared" si="4"/>
        <v>0</v>
      </c>
      <c r="L26" s="37"/>
      <c r="M26" s="38">
        <f t="shared" si="5"/>
        <v>0</v>
      </c>
    </row>
    <row r="27" spans="1:13" ht="15" x14ac:dyDescent="0.25">
      <c r="A27" s="28"/>
      <c r="B27" s="37"/>
      <c r="C27" s="40">
        <f t="shared" si="0"/>
        <v>0</v>
      </c>
      <c r="D27" s="37"/>
      <c r="E27" s="38">
        <f t="shared" si="1"/>
        <v>0</v>
      </c>
      <c r="F27" s="37"/>
      <c r="G27" s="38">
        <f t="shared" si="2"/>
        <v>0</v>
      </c>
      <c r="H27" s="37"/>
      <c r="I27" s="38">
        <f t="shared" si="3"/>
        <v>0</v>
      </c>
      <c r="J27" s="37"/>
      <c r="K27" s="38">
        <f t="shared" si="4"/>
        <v>0</v>
      </c>
      <c r="L27" s="37"/>
      <c r="M27" s="38">
        <f t="shared" si="5"/>
        <v>0</v>
      </c>
    </row>
    <row r="28" spans="1:13" ht="15.75" thickBot="1" x14ac:dyDescent="0.3">
      <c r="A28" s="27" t="s">
        <v>39</v>
      </c>
      <c r="B28" s="41">
        <f t="shared" ref="B28:M28" si="6">SUM(B17:B27)</f>
        <v>168173608.99999997</v>
      </c>
      <c r="C28" s="42">
        <f t="shared" si="6"/>
        <v>1.0000000000000002</v>
      </c>
      <c r="D28" s="41">
        <f t="shared" si="6"/>
        <v>175044664.65260056</v>
      </c>
      <c r="E28" s="43">
        <f t="shared" si="6"/>
        <v>0.99999999999999989</v>
      </c>
      <c r="F28" s="41">
        <f t="shared" si="6"/>
        <v>182069831.63262993</v>
      </c>
      <c r="G28" s="43">
        <f t="shared" si="6"/>
        <v>0.99999999999999978</v>
      </c>
      <c r="H28" s="41">
        <f t="shared" si="6"/>
        <v>190594482.2512292</v>
      </c>
      <c r="I28" s="43">
        <f t="shared" si="6"/>
        <v>1.0000000000000004</v>
      </c>
      <c r="J28" s="41">
        <f t="shared" si="6"/>
        <v>198020085.47934875</v>
      </c>
      <c r="K28" s="43">
        <f t="shared" si="6"/>
        <v>0.99999999999999989</v>
      </c>
      <c r="L28" s="41">
        <f t="shared" si="6"/>
        <v>202332009.7636303</v>
      </c>
      <c r="M28" s="43">
        <f t="shared" si="6"/>
        <v>0.99999999999999967</v>
      </c>
    </row>
    <row r="30" spans="1:13" x14ac:dyDescent="0.2">
      <c r="A30" s="1" t="s">
        <v>9</v>
      </c>
    </row>
    <row r="32" spans="1:13" ht="12.75" customHeight="1" x14ac:dyDescent="0.2">
      <c r="A32" s="76" t="s">
        <v>38</v>
      </c>
      <c r="B32" s="76"/>
      <c r="C32" s="76"/>
      <c r="D32" s="76"/>
      <c r="E32" s="76"/>
    </row>
    <row r="33" spans="1:6" x14ac:dyDescent="0.2">
      <c r="A33" s="76"/>
      <c r="B33" s="76"/>
      <c r="C33" s="76"/>
      <c r="D33" s="76"/>
      <c r="E33" s="76"/>
    </row>
    <row r="34" spans="1:6" ht="12.75" customHeight="1" x14ac:dyDescent="0.2">
      <c r="B34" s="18"/>
      <c r="C34" s="18"/>
      <c r="D34" s="18"/>
      <c r="E34" s="18"/>
      <c r="F34" s="18"/>
    </row>
    <row r="35" spans="1:6" ht="12.75" customHeight="1" x14ac:dyDescent="0.2">
      <c r="A35" s="77" t="s">
        <v>37</v>
      </c>
      <c r="B35" s="77"/>
      <c r="C35" s="77"/>
      <c r="D35" s="77"/>
      <c r="E35" s="77"/>
      <c r="F35" s="18"/>
    </row>
    <row r="36" spans="1:6" ht="12.75" customHeight="1" x14ac:dyDescent="0.2">
      <c r="A36" s="77"/>
      <c r="B36" s="77"/>
      <c r="C36" s="77"/>
      <c r="D36" s="77"/>
      <c r="E36" s="77"/>
      <c r="F36" s="26"/>
    </row>
    <row r="37" spans="1:6" x14ac:dyDescent="0.2">
      <c r="A37" s="77"/>
      <c r="B37" s="77"/>
      <c r="C37" s="77"/>
      <c r="D37" s="77"/>
      <c r="E37" s="77"/>
      <c r="F37" s="26"/>
    </row>
    <row r="38" spans="1:6" x14ac:dyDescent="0.2">
      <c r="A38" s="25" t="s">
        <v>36</v>
      </c>
      <c r="B38" s="25"/>
      <c r="C38" s="25"/>
      <c r="D38" s="25"/>
      <c r="E38" s="25"/>
      <c r="F38" s="25"/>
    </row>
    <row r="39" spans="1:6" ht="20.25" customHeight="1" x14ac:dyDescent="0.2">
      <c r="A39" s="77" t="s">
        <v>35</v>
      </c>
      <c r="B39" s="77"/>
      <c r="C39" s="77"/>
      <c r="D39" s="77"/>
      <c r="E39" s="77"/>
      <c r="F39" s="26"/>
    </row>
    <row r="40" spans="1:6" ht="20.25" customHeight="1" x14ac:dyDescent="0.2">
      <c r="A40" s="77"/>
      <c r="B40" s="77"/>
      <c r="C40" s="77"/>
      <c r="D40" s="77"/>
      <c r="E40" s="77"/>
    </row>
    <row r="41" spans="1:6" ht="12.75" customHeight="1" x14ac:dyDescent="0.2"/>
    <row r="43" spans="1:6" ht="12.75" customHeight="1" x14ac:dyDescent="0.2">
      <c r="A43" s="22" t="s">
        <v>34</v>
      </c>
      <c r="B43" s="78"/>
      <c r="C43" s="78"/>
      <c r="D43" s="78"/>
      <c r="E43" s="78"/>
      <c r="F43" s="78"/>
    </row>
    <row r="44" spans="1:6" ht="12.75" customHeight="1" x14ac:dyDescent="0.2">
      <c r="A44" s="22"/>
      <c r="B44" s="23"/>
      <c r="C44" s="23"/>
      <c r="D44" s="23"/>
      <c r="E44" s="23"/>
      <c r="F44" s="23"/>
    </row>
    <row r="45" spans="1:6" ht="25.5" customHeight="1" x14ac:dyDescent="0.2">
      <c r="A45" s="24">
        <v>2016</v>
      </c>
      <c r="B45" s="23"/>
      <c r="C45" s="68"/>
      <c r="D45" s="68"/>
      <c r="E45" s="68"/>
      <c r="F45" s="68"/>
    </row>
    <row r="46" spans="1:6" ht="13.5" thickBot="1" x14ac:dyDescent="0.25">
      <c r="A46" s="22"/>
      <c r="B46" s="21"/>
    </row>
    <row r="47" spans="1:6" x14ac:dyDescent="0.2">
      <c r="A47" s="79"/>
      <c r="B47" s="80"/>
      <c r="C47" s="20" t="s">
        <v>33</v>
      </c>
      <c r="D47" s="20" t="s">
        <v>32</v>
      </c>
      <c r="E47" s="20" t="s">
        <v>31</v>
      </c>
      <c r="F47" s="19" t="s">
        <v>30</v>
      </c>
    </row>
    <row r="48" spans="1:6" ht="12.75" customHeight="1" x14ac:dyDescent="0.2">
      <c r="A48" s="81" t="s">
        <v>29</v>
      </c>
      <c r="B48" s="82"/>
      <c r="C48" s="85" t="s">
        <v>28</v>
      </c>
      <c r="D48" s="85" t="s">
        <v>27</v>
      </c>
      <c r="E48" s="85" t="s">
        <v>26</v>
      </c>
      <c r="F48" s="87" t="s">
        <v>25</v>
      </c>
    </row>
    <row r="49" spans="1:7" x14ac:dyDescent="0.2">
      <c r="A49" s="83"/>
      <c r="B49" s="84"/>
      <c r="C49" s="86"/>
      <c r="D49" s="86"/>
      <c r="E49" s="86"/>
      <c r="F49" s="88"/>
    </row>
    <row r="50" spans="1:7" ht="15" x14ac:dyDescent="0.25">
      <c r="A50" s="89" t="str">
        <f t="shared" ref="A50:A58" si="7">A17</f>
        <v>Residential</v>
      </c>
      <c r="B50" s="90"/>
      <c r="C50" s="37">
        <v>86359163.730000004</v>
      </c>
      <c r="D50" s="37">
        <v>89149341.989263773</v>
      </c>
      <c r="E50" s="37">
        <v>89012451.859999999</v>
      </c>
      <c r="F50" s="44">
        <v>7976913.5977067985</v>
      </c>
      <c r="G50" s="74"/>
    </row>
    <row r="51" spans="1:7" ht="15" x14ac:dyDescent="0.25">
      <c r="A51" s="89" t="str">
        <f t="shared" si="7"/>
        <v>GS &lt; 50 kW</v>
      </c>
      <c r="B51" s="90"/>
      <c r="C51" s="37">
        <v>20171697.840000004</v>
      </c>
      <c r="D51" s="37">
        <v>20823425.234461263</v>
      </c>
      <c r="E51" s="37">
        <v>20757477.120000001</v>
      </c>
      <c r="F51" s="44">
        <v>1147123.9025530103</v>
      </c>
      <c r="G51" s="74"/>
    </row>
    <row r="52" spans="1:7" ht="25.5" customHeight="1" x14ac:dyDescent="0.25">
      <c r="A52" s="89" t="str">
        <f t="shared" si="7"/>
        <v>GS &gt; 50 kW &lt; GS 1,500</v>
      </c>
      <c r="B52" s="90"/>
      <c r="C52" s="37">
        <v>34607039.111399993</v>
      </c>
      <c r="D52" s="37">
        <v>35725157.95340281</v>
      </c>
      <c r="E52" s="37">
        <v>35725443.679899998</v>
      </c>
      <c r="F52" s="44">
        <v>1840792.2753825313</v>
      </c>
      <c r="G52" s="74"/>
    </row>
    <row r="53" spans="1:7" ht="15" x14ac:dyDescent="0.25">
      <c r="A53" s="89" t="str">
        <f t="shared" si="7"/>
        <v>GS &gt; 1,500 '4,999 kW</v>
      </c>
      <c r="B53" s="90"/>
      <c r="C53" s="37">
        <v>10061937.873000002</v>
      </c>
      <c r="D53" s="37">
        <v>10387029.0282025</v>
      </c>
      <c r="E53" s="37">
        <v>10367492.044</v>
      </c>
      <c r="F53" s="44">
        <v>406641.9173511531</v>
      </c>
      <c r="G53" s="74"/>
    </row>
    <row r="54" spans="1:7" ht="15" x14ac:dyDescent="0.25">
      <c r="A54" s="89" t="str">
        <f t="shared" si="7"/>
        <v>Large User</v>
      </c>
      <c r="B54" s="90"/>
      <c r="C54" s="37">
        <v>5599619.6195999989</v>
      </c>
      <c r="D54" s="37">
        <v>5780537.7323737945</v>
      </c>
      <c r="E54" s="37">
        <v>5780509.3432999998</v>
      </c>
      <c r="F54" s="44">
        <v>242075.92685205117</v>
      </c>
      <c r="G54" s="74"/>
    </row>
    <row r="55" spans="1:7" ht="15" x14ac:dyDescent="0.25">
      <c r="A55" s="89" t="str">
        <f t="shared" si="7"/>
        <v>Street Lighting</v>
      </c>
      <c r="B55" s="90"/>
      <c r="C55" s="37">
        <v>872268.49679999996</v>
      </c>
      <c r="D55" s="37">
        <v>900450.62005007244</v>
      </c>
      <c r="E55" s="37">
        <v>1154412.9624000001</v>
      </c>
      <c r="F55" s="44">
        <v>61233.012939072665</v>
      </c>
      <c r="G55" s="74"/>
    </row>
    <row r="56" spans="1:7" ht="15" x14ac:dyDescent="0.25">
      <c r="A56" s="89" t="str">
        <f t="shared" si="7"/>
        <v>Sentinel Lighting</v>
      </c>
      <c r="B56" s="90"/>
      <c r="C56" s="37">
        <v>3902.2375999999999</v>
      </c>
      <c r="D56" s="37">
        <v>4028.3149963495357</v>
      </c>
      <c r="E56" s="37">
        <v>4429.1567999999997</v>
      </c>
      <c r="F56" s="44">
        <v>804.6877520303093</v>
      </c>
      <c r="G56" s="74"/>
    </row>
    <row r="57" spans="1:7" ht="15" x14ac:dyDescent="0.25">
      <c r="A57" s="89" t="str">
        <f t="shared" si="7"/>
        <v>Unmetered Scattered Load (USL)</v>
      </c>
      <c r="B57" s="90"/>
      <c r="C57" s="37">
        <v>549494.22</v>
      </c>
      <c r="D57" s="37">
        <v>567247.82899775007</v>
      </c>
      <c r="E57" s="37">
        <v>549076.98</v>
      </c>
      <c r="F57" s="44">
        <v>18683.394185312354</v>
      </c>
      <c r="G57" s="74"/>
    </row>
    <row r="58" spans="1:7" ht="15" x14ac:dyDescent="0.25">
      <c r="A58" s="89" t="str">
        <f t="shared" si="7"/>
        <v>Standby</v>
      </c>
      <c r="B58" s="90"/>
      <c r="C58" s="37">
        <v>10130.64</v>
      </c>
      <c r="D58" s="37">
        <v>10457.950852254218</v>
      </c>
      <c r="E58" s="37">
        <v>10457.76</v>
      </c>
      <c r="F58" s="44">
        <v>2719.2852780412545</v>
      </c>
      <c r="G58" s="74"/>
    </row>
    <row r="59" spans="1:7" ht="15" x14ac:dyDescent="0.25">
      <c r="A59" s="91"/>
      <c r="B59" s="92"/>
      <c r="C59" s="37"/>
      <c r="D59" s="37"/>
      <c r="E59" s="37"/>
      <c r="F59" s="44"/>
    </row>
    <row r="60" spans="1:7" ht="15.75" thickBot="1" x14ac:dyDescent="0.3">
      <c r="A60" s="93">
        <f>A27</f>
        <v>0</v>
      </c>
      <c r="B60" s="94"/>
      <c r="C60" s="45"/>
      <c r="D60" s="45"/>
      <c r="E60" s="45"/>
      <c r="F60" s="46"/>
    </row>
    <row r="61" spans="1:7" ht="15.75" thickTop="1" x14ac:dyDescent="0.25">
      <c r="A61" s="95" t="str">
        <f>A28</f>
        <v>Total</v>
      </c>
      <c r="B61" s="96"/>
      <c r="C61" s="47">
        <f>SUM(C50:C60)</f>
        <v>158235253.76839998</v>
      </c>
      <c r="D61" s="47">
        <f>SUM(D50:D60)</f>
        <v>163347676.65260059</v>
      </c>
      <c r="E61" s="47">
        <f>SUM(E50:E60)</f>
        <v>163361750.9064</v>
      </c>
      <c r="F61" s="48">
        <f>SUM(F50:F60)</f>
        <v>11696988.000000002</v>
      </c>
    </row>
    <row r="62" spans="1:7" x14ac:dyDescent="0.2">
      <c r="E62" s="74"/>
    </row>
    <row r="63" spans="1:7" ht="15.75" x14ac:dyDescent="0.2">
      <c r="A63" s="24">
        <v>2017</v>
      </c>
      <c r="B63" s="23"/>
      <c r="C63" s="23"/>
      <c r="D63" s="23"/>
      <c r="E63" s="23"/>
      <c r="F63" s="23"/>
    </row>
    <row r="64" spans="1:7" ht="13.5" thickBot="1" x14ac:dyDescent="0.25">
      <c r="A64" s="22"/>
      <c r="B64" s="21"/>
    </row>
    <row r="65" spans="1:7" x14ac:dyDescent="0.2">
      <c r="A65" s="79"/>
      <c r="B65" s="80"/>
      <c r="C65" s="20" t="s">
        <v>33</v>
      </c>
      <c r="D65" s="20" t="s">
        <v>32</v>
      </c>
      <c r="E65" s="20" t="s">
        <v>31</v>
      </c>
      <c r="F65" s="19" t="s">
        <v>30</v>
      </c>
    </row>
    <row r="66" spans="1:7" ht="12.75" customHeight="1" x14ac:dyDescent="0.2">
      <c r="A66" s="81" t="s">
        <v>29</v>
      </c>
      <c r="B66" s="82"/>
      <c r="C66" s="85" t="s">
        <v>28</v>
      </c>
      <c r="D66" s="85" t="s">
        <v>27</v>
      </c>
      <c r="E66" s="85" t="s">
        <v>26</v>
      </c>
      <c r="F66" s="87" t="s">
        <v>25</v>
      </c>
    </row>
    <row r="67" spans="1:7" x14ac:dyDescent="0.2">
      <c r="A67" s="83"/>
      <c r="B67" s="84"/>
      <c r="C67" s="86"/>
      <c r="D67" s="86"/>
      <c r="E67" s="86"/>
      <c r="F67" s="88"/>
    </row>
    <row r="68" spans="1:7" ht="15" x14ac:dyDescent="0.25">
      <c r="A68" s="89" t="str">
        <f t="shared" ref="A68:A79" si="8">A50</f>
        <v>Residential</v>
      </c>
      <c r="B68" s="90"/>
      <c r="C68" s="37">
        <v>86397219.579999998</v>
      </c>
      <c r="D68" s="37">
        <v>93312048.978129297</v>
      </c>
      <c r="E68" s="37">
        <v>93132002.579999998</v>
      </c>
      <c r="F68" s="44">
        <v>7880877.8172564777</v>
      </c>
      <c r="G68" s="74"/>
    </row>
    <row r="69" spans="1:7" ht="15" x14ac:dyDescent="0.25">
      <c r="A69" s="89" t="str">
        <f t="shared" si="8"/>
        <v>GS &lt; 50 kW</v>
      </c>
      <c r="B69" s="90"/>
      <c r="C69" s="37">
        <v>19995810.080000002</v>
      </c>
      <c r="D69" s="37">
        <v>21596181.203662895</v>
      </c>
      <c r="E69" s="37">
        <v>21554338.640000001</v>
      </c>
      <c r="F69" s="44">
        <v>1121706.2642390337</v>
      </c>
      <c r="G69" s="74"/>
    </row>
    <row r="70" spans="1:7" ht="25.5" customHeight="1" x14ac:dyDescent="0.25">
      <c r="A70" s="89" t="str">
        <f t="shared" si="8"/>
        <v>GS &gt; 50 kW &lt; GS 1,500</v>
      </c>
      <c r="B70" s="90"/>
      <c r="C70" s="37">
        <v>34281384.983999997</v>
      </c>
      <c r="D70" s="37">
        <v>37025106.713105574</v>
      </c>
      <c r="E70" s="37">
        <v>37025340.335999995</v>
      </c>
      <c r="F70" s="44">
        <v>1817588.2654024654</v>
      </c>
      <c r="G70" s="74"/>
    </row>
    <row r="71" spans="1:7" ht="15" x14ac:dyDescent="0.25">
      <c r="A71" s="89" t="str">
        <f t="shared" si="8"/>
        <v>GS &gt; 1,500 '4,999 kW</v>
      </c>
      <c r="B71" s="90"/>
      <c r="C71" s="37">
        <v>10164324.5142</v>
      </c>
      <c r="D71" s="37">
        <v>10977829.512446338</v>
      </c>
      <c r="E71" s="37">
        <v>10955959.039799999</v>
      </c>
      <c r="F71" s="44">
        <v>413938.61976762844</v>
      </c>
      <c r="G71" s="74"/>
    </row>
    <row r="72" spans="1:7" ht="12.75" customHeight="1" x14ac:dyDescent="0.25">
      <c r="A72" s="89" t="str">
        <f t="shared" si="8"/>
        <v>Large User</v>
      </c>
      <c r="B72" s="90"/>
      <c r="C72" s="37">
        <v>5594105.3304000003</v>
      </c>
      <c r="D72" s="37">
        <v>6041831.3588871052</v>
      </c>
      <c r="E72" s="37">
        <v>6041883.7578000007</v>
      </c>
      <c r="F72" s="44">
        <v>244403.94894965689</v>
      </c>
      <c r="G72" s="74"/>
    </row>
    <row r="73" spans="1:7" ht="15" x14ac:dyDescent="0.25">
      <c r="A73" s="89" t="str">
        <f t="shared" si="8"/>
        <v>Street Lighting</v>
      </c>
      <c r="B73" s="90"/>
      <c r="C73" s="37">
        <v>872268.49679999996</v>
      </c>
      <c r="D73" s="37">
        <v>942080.78791371698</v>
      </c>
      <c r="E73" s="37">
        <v>1227017.8128</v>
      </c>
      <c r="F73" s="44">
        <v>61950.595615693848</v>
      </c>
      <c r="G73" s="74"/>
    </row>
    <row r="74" spans="1:7" ht="15" x14ac:dyDescent="0.25">
      <c r="A74" s="89" t="str">
        <f t="shared" si="8"/>
        <v>Sentinel Lighting</v>
      </c>
      <c r="B74" s="90"/>
      <c r="C74" s="37">
        <v>3776.4776000000002</v>
      </c>
      <c r="D74" s="37">
        <v>4078.7292055123357</v>
      </c>
      <c r="E74" s="37">
        <v>4505.7168000000001</v>
      </c>
      <c r="F74" s="44">
        <v>727.86129334425402</v>
      </c>
      <c r="G74" s="74"/>
    </row>
    <row r="75" spans="1:7" ht="15" x14ac:dyDescent="0.25">
      <c r="A75" s="89" t="str">
        <f t="shared" si="8"/>
        <v>Unmetered Scattered Load (USL)</v>
      </c>
      <c r="B75" s="90"/>
      <c r="C75" s="37">
        <v>552900</v>
      </c>
      <c r="D75" s="37">
        <v>597151.53023223812</v>
      </c>
      <c r="E75" s="37">
        <v>570105</v>
      </c>
      <c r="F75" s="44">
        <v>18634.810293341881</v>
      </c>
      <c r="G75" s="74"/>
    </row>
    <row r="76" spans="1:7" ht="15" x14ac:dyDescent="0.25">
      <c r="A76" s="89" t="str">
        <f t="shared" si="8"/>
        <v>Standby</v>
      </c>
      <c r="B76" s="90"/>
      <c r="C76" s="45">
        <v>10130.64</v>
      </c>
      <c r="D76" s="37">
        <v>10941.449047263377</v>
      </c>
      <c r="E76" s="37">
        <v>10941.6</v>
      </c>
      <c r="F76" s="44">
        <v>2753.1871823584661</v>
      </c>
      <c r="G76" s="74"/>
    </row>
    <row r="77" spans="1:7" ht="15" x14ac:dyDescent="0.25">
      <c r="A77" s="89">
        <f t="shared" si="8"/>
        <v>0</v>
      </c>
      <c r="B77" s="90"/>
      <c r="C77" s="37"/>
      <c r="D77" s="37"/>
      <c r="E77" s="37"/>
      <c r="F77" s="44"/>
    </row>
    <row r="78" spans="1:7" ht="15.75" thickBot="1" x14ac:dyDescent="0.3">
      <c r="A78" s="89">
        <f t="shared" si="8"/>
        <v>0</v>
      </c>
      <c r="B78" s="90"/>
      <c r="C78" s="45"/>
      <c r="D78" s="45"/>
      <c r="E78" s="45"/>
      <c r="F78" s="46"/>
    </row>
    <row r="79" spans="1:7" ht="15.75" thickTop="1" x14ac:dyDescent="0.25">
      <c r="A79" s="95" t="str">
        <f t="shared" si="8"/>
        <v>Total</v>
      </c>
      <c r="B79" s="96"/>
      <c r="C79" s="47">
        <f>SUM(C68:C78)</f>
        <v>157871920.10299999</v>
      </c>
      <c r="D79" s="47">
        <f>SUM(D68:D78)</f>
        <v>170507250.26262996</v>
      </c>
      <c r="E79" s="47">
        <f>SUM(E68:E78)</f>
        <v>170522094.48319998</v>
      </c>
      <c r="F79" s="48">
        <f>SUM(F68:F78)</f>
        <v>11562581.370000001</v>
      </c>
      <c r="G79" s="74"/>
    </row>
    <row r="80" spans="1:7" x14ac:dyDescent="0.2">
      <c r="E80" s="74"/>
    </row>
    <row r="81" spans="1:6" ht="15.75" x14ac:dyDescent="0.2">
      <c r="A81" s="24">
        <v>2018</v>
      </c>
      <c r="B81" s="23"/>
      <c r="C81" s="23"/>
      <c r="D81" s="23"/>
      <c r="E81" s="68"/>
      <c r="F81" s="23"/>
    </row>
    <row r="82" spans="1:6" ht="13.5" thickBot="1" x14ac:dyDescent="0.25">
      <c r="A82" s="22"/>
      <c r="B82" s="21"/>
    </row>
    <row r="83" spans="1:6" x14ac:dyDescent="0.2">
      <c r="A83" s="79"/>
      <c r="B83" s="80"/>
      <c r="C83" s="20" t="s">
        <v>33</v>
      </c>
      <c r="D83" s="20" t="s">
        <v>32</v>
      </c>
      <c r="E83" s="20" t="s">
        <v>31</v>
      </c>
      <c r="F83" s="19" t="s">
        <v>30</v>
      </c>
    </row>
    <row r="84" spans="1:6" ht="12.75" customHeight="1" x14ac:dyDescent="0.2">
      <c r="A84" s="81" t="s">
        <v>29</v>
      </c>
      <c r="B84" s="82"/>
      <c r="C84" s="85" t="s">
        <v>28</v>
      </c>
      <c r="D84" s="85" t="s">
        <v>27</v>
      </c>
      <c r="E84" s="85" t="s">
        <v>26</v>
      </c>
      <c r="F84" s="87" t="s">
        <v>25</v>
      </c>
    </row>
    <row r="85" spans="1:6" x14ac:dyDescent="0.2">
      <c r="A85" s="83"/>
      <c r="B85" s="84"/>
      <c r="C85" s="86"/>
      <c r="D85" s="86"/>
      <c r="E85" s="86"/>
      <c r="F85" s="88"/>
    </row>
    <row r="86" spans="1:6" ht="15" x14ac:dyDescent="0.25">
      <c r="A86" s="89" t="str">
        <f t="shared" ref="A86:A97" si="9">A68</f>
        <v>Residential</v>
      </c>
      <c r="B86" s="90"/>
      <c r="C86" s="37">
        <v>87038946.5</v>
      </c>
      <c r="D86" s="37">
        <v>98344322.516174033</v>
      </c>
      <c r="E86" s="37">
        <v>98122887.659999996</v>
      </c>
      <c r="F86" s="44">
        <v>7993113.9163114727</v>
      </c>
    </row>
    <row r="87" spans="1:6" ht="15" x14ac:dyDescent="0.25">
      <c r="A87" s="89" t="str">
        <f t="shared" si="9"/>
        <v>GS &lt; 50 kW</v>
      </c>
      <c r="B87" s="90"/>
      <c r="C87" s="37">
        <v>19869160.359999999</v>
      </c>
      <c r="D87" s="37">
        <v>22449939.86191481</v>
      </c>
      <c r="E87" s="37">
        <v>22405864.560000002</v>
      </c>
      <c r="F87" s="44">
        <v>1130181.0596140388</v>
      </c>
    </row>
    <row r="88" spans="1:6" ht="25.5" customHeight="1" x14ac:dyDescent="0.25">
      <c r="A88" s="89" t="str">
        <f t="shared" si="9"/>
        <v>GS &gt; 50 kW &lt; GS 1,500</v>
      </c>
      <c r="B88" s="90"/>
      <c r="C88" s="37">
        <v>34078185.329999998</v>
      </c>
      <c r="D88" s="37">
        <v>38504556.679801613</v>
      </c>
      <c r="E88" s="37">
        <v>38504251.094999999</v>
      </c>
      <c r="F88" s="44">
        <v>1833178.4525998579</v>
      </c>
    </row>
    <row r="89" spans="1:6" ht="15" x14ac:dyDescent="0.25">
      <c r="A89" s="89" t="str">
        <f t="shared" si="9"/>
        <v>GS &gt; 1,500 '4,999 kW</v>
      </c>
      <c r="B89" s="90"/>
      <c r="C89" s="37">
        <v>10293811.912800001</v>
      </c>
      <c r="D89" s="37">
        <v>11630861.808204878</v>
      </c>
      <c r="E89" s="37">
        <v>11606685.261599999</v>
      </c>
      <c r="F89" s="44">
        <v>428782.13873670029</v>
      </c>
    </row>
    <row r="90" spans="1:6" ht="12.75" customHeight="1" x14ac:dyDescent="0.25">
      <c r="A90" s="89" t="str">
        <f t="shared" si="9"/>
        <v>Large User</v>
      </c>
      <c r="B90" s="90"/>
      <c r="C90" s="37">
        <v>5589541.5599999996</v>
      </c>
      <c r="D90" s="37">
        <v>6315559.8728920566</v>
      </c>
      <c r="E90" s="37">
        <v>6315541.9199999999</v>
      </c>
      <c r="F90" s="44">
        <v>248754.72734163309</v>
      </c>
    </row>
    <row r="91" spans="1:6" ht="15" x14ac:dyDescent="0.25">
      <c r="A91" s="89" t="str">
        <f t="shared" si="9"/>
        <v>Street Lighting</v>
      </c>
      <c r="B91" s="90"/>
      <c r="C91" s="37">
        <v>872268.49679999996</v>
      </c>
      <c r="D91" s="37">
        <v>985566.32196826406</v>
      </c>
      <c r="E91" s="37">
        <v>1300004.4095999999</v>
      </c>
      <c r="F91" s="44">
        <v>63091.710003865504</v>
      </c>
    </row>
    <row r="92" spans="1:6" ht="15" x14ac:dyDescent="0.25">
      <c r="A92" s="89" t="str">
        <f t="shared" si="9"/>
        <v>Sentinel Lighting</v>
      </c>
      <c r="B92" s="90"/>
      <c r="C92" s="37">
        <v>3650.7175999999999</v>
      </c>
      <c r="D92" s="37">
        <v>4124.9045801568018</v>
      </c>
      <c r="E92" s="37">
        <v>4805.9543999999996</v>
      </c>
      <c r="F92" s="44">
        <v>678.57841451255001</v>
      </c>
    </row>
    <row r="93" spans="1:6" ht="15" x14ac:dyDescent="0.25">
      <c r="A93" s="89" t="str">
        <f t="shared" si="9"/>
        <v>Unmetered Scattered Load (USL)</v>
      </c>
      <c r="B93" s="90"/>
      <c r="C93" s="37">
        <v>556349.57999999996</v>
      </c>
      <c r="D93" s="37">
        <v>628613.10628636763</v>
      </c>
      <c r="E93" s="37">
        <v>598596.48</v>
      </c>
      <c r="F93" s="44">
        <v>18897.793581253671</v>
      </c>
    </row>
    <row r="94" spans="1:6" ht="15" x14ac:dyDescent="0.25">
      <c r="A94" s="89" t="str">
        <f t="shared" si="9"/>
        <v>Standby</v>
      </c>
      <c r="B94" s="90"/>
      <c r="C94" s="37">
        <v>10130.64</v>
      </c>
      <c r="D94" s="37">
        <v>11446.495707013793</v>
      </c>
      <c r="E94" s="37">
        <v>11446.560000000001</v>
      </c>
      <c r="F94" s="44">
        <v>2812.3070966668165</v>
      </c>
    </row>
    <row r="95" spans="1:6" ht="15" x14ac:dyDescent="0.25">
      <c r="A95" s="89">
        <f t="shared" si="9"/>
        <v>0</v>
      </c>
      <c r="B95" s="90"/>
      <c r="C95" s="37"/>
      <c r="D95" s="37"/>
      <c r="E95" s="37"/>
      <c r="F95" s="44"/>
    </row>
    <row r="96" spans="1:6" ht="15.75" thickBot="1" x14ac:dyDescent="0.3">
      <c r="A96" s="89">
        <f t="shared" si="9"/>
        <v>0</v>
      </c>
      <c r="B96" s="90"/>
      <c r="C96" s="45"/>
      <c r="D96" s="45"/>
      <c r="E96" s="45"/>
      <c r="F96" s="46"/>
    </row>
    <row r="97" spans="1:6" ht="15.75" thickTop="1" x14ac:dyDescent="0.25">
      <c r="A97" s="95" t="str">
        <f t="shared" si="9"/>
        <v>Total</v>
      </c>
      <c r="B97" s="96"/>
      <c r="C97" s="47">
        <f>SUM(C86:C96)</f>
        <v>158312045.09720001</v>
      </c>
      <c r="D97" s="47">
        <f>SUM(D86:D96)</f>
        <v>178874991.5675292</v>
      </c>
      <c r="E97" s="47">
        <f>SUM(E86:E96)</f>
        <v>178870083.90059996</v>
      </c>
      <c r="F97" s="48">
        <f>SUM(F86:F96)</f>
        <v>11719490.683700003</v>
      </c>
    </row>
    <row r="99" spans="1:6" ht="15.75" x14ac:dyDescent="0.2">
      <c r="A99" s="24">
        <v>2019</v>
      </c>
      <c r="B99" s="23"/>
      <c r="C99" s="23"/>
      <c r="D99" s="23"/>
      <c r="E99" s="68"/>
      <c r="F99" s="23"/>
    </row>
    <row r="100" spans="1:6" ht="13.5" thickBot="1" x14ac:dyDescent="0.25">
      <c r="A100" s="22"/>
      <c r="B100" s="21"/>
    </row>
    <row r="101" spans="1:6" x14ac:dyDescent="0.2">
      <c r="A101" s="79"/>
      <c r="B101" s="80"/>
      <c r="C101" s="20" t="s">
        <v>33</v>
      </c>
      <c r="D101" s="20" t="s">
        <v>32</v>
      </c>
      <c r="E101" s="20" t="s">
        <v>31</v>
      </c>
      <c r="F101" s="19" t="s">
        <v>30</v>
      </c>
    </row>
    <row r="102" spans="1:6" ht="12.75" customHeight="1" x14ac:dyDescent="0.2">
      <c r="A102" s="81" t="s">
        <v>29</v>
      </c>
      <c r="B102" s="82"/>
      <c r="C102" s="85" t="s">
        <v>28</v>
      </c>
      <c r="D102" s="85" t="s">
        <v>27</v>
      </c>
      <c r="E102" s="85" t="s">
        <v>26</v>
      </c>
      <c r="F102" s="87" t="s">
        <v>25</v>
      </c>
    </row>
    <row r="103" spans="1:6" x14ac:dyDescent="0.2">
      <c r="A103" s="83"/>
      <c r="B103" s="84"/>
      <c r="C103" s="86"/>
      <c r="D103" s="86"/>
      <c r="E103" s="86"/>
      <c r="F103" s="88"/>
    </row>
    <row r="104" spans="1:6" ht="15" x14ac:dyDescent="0.25">
      <c r="A104" s="89" t="str">
        <f t="shared" ref="A104:A115" si="10">A86</f>
        <v>Residential</v>
      </c>
      <c r="B104" s="90"/>
      <c r="C104" s="37">
        <v>87685776.849999994</v>
      </c>
      <c r="D104" s="37">
        <v>102781326.72082652</v>
      </c>
      <c r="E104" s="37">
        <v>102470264.40000001</v>
      </c>
      <c r="F104" s="44">
        <v>8059133.7619728083</v>
      </c>
    </row>
    <row r="105" spans="1:6" ht="15" x14ac:dyDescent="0.25">
      <c r="A105" s="89" t="str">
        <f t="shared" si="10"/>
        <v>GS &lt; 50 kW</v>
      </c>
      <c r="B105" s="90"/>
      <c r="C105" s="37">
        <v>19773873.399999999</v>
      </c>
      <c r="D105" s="37">
        <v>23178045.69307024</v>
      </c>
      <c r="E105" s="37">
        <v>23110061.100000001</v>
      </c>
      <c r="F105" s="44">
        <v>1131417.3020248362</v>
      </c>
    </row>
    <row r="106" spans="1:6" ht="25.5" customHeight="1" x14ac:dyDescent="0.25">
      <c r="A106" s="89" t="str">
        <f t="shared" si="10"/>
        <v>GS &gt; 50 kW &lt; GS 1,500</v>
      </c>
      <c r="B106" s="90"/>
      <c r="C106" s="37">
        <v>33951624.798</v>
      </c>
      <c r="D106" s="37">
        <v>39796568.684515841</v>
      </c>
      <c r="E106" s="37">
        <v>39796375.400999993</v>
      </c>
      <c r="F106" s="44">
        <v>1833088.0314954016</v>
      </c>
    </row>
    <row r="107" spans="1:6" ht="15" x14ac:dyDescent="0.25">
      <c r="A107" s="89" t="str">
        <f t="shared" si="10"/>
        <v>GS &gt; 1,500 '4,999 kW</v>
      </c>
      <c r="B107" s="90"/>
      <c r="C107" s="37">
        <v>10432117.945800001</v>
      </c>
      <c r="D107" s="37">
        <v>12228059.800527018</v>
      </c>
      <c r="E107" s="37">
        <v>12201449.782700002</v>
      </c>
      <c r="F107" s="44">
        <v>439737.18077252631</v>
      </c>
    </row>
    <row r="108" spans="1:6" ht="12.75" customHeight="1" x14ac:dyDescent="0.25">
      <c r="A108" s="89" t="str">
        <f t="shared" si="10"/>
        <v>Large User</v>
      </c>
      <c r="B108" s="90"/>
      <c r="C108" s="37">
        <v>5581226.9208000004</v>
      </c>
      <c r="D108" s="37">
        <v>6542063.3568785843</v>
      </c>
      <c r="E108" s="37">
        <v>6542069.4832000006</v>
      </c>
      <c r="F108" s="44">
        <v>249996.46447625657</v>
      </c>
    </row>
    <row r="109" spans="1:6" ht="15" x14ac:dyDescent="0.25">
      <c r="A109" s="89" t="str">
        <f t="shared" si="10"/>
        <v>Street Lighting</v>
      </c>
      <c r="B109" s="90"/>
      <c r="C109" s="37">
        <v>872268.49679999996</v>
      </c>
      <c r="D109" s="37">
        <v>1022433.9291793025</v>
      </c>
      <c r="E109" s="37">
        <v>1364494.2408</v>
      </c>
      <c r="F109" s="44">
        <v>63588.990719381123</v>
      </c>
    </row>
    <row r="110" spans="1:6" ht="15" x14ac:dyDescent="0.25">
      <c r="A110" s="89" t="str">
        <f t="shared" si="10"/>
        <v>Sentinel Lighting</v>
      </c>
      <c r="B110" s="90"/>
      <c r="C110" s="37">
        <v>3524.9575999999997</v>
      </c>
      <c r="D110" s="37">
        <v>4131.7968749074325</v>
      </c>
      <c r="E110" s="37">
        <v>4877.6592000000001</v>
      </c>
      <c r="F110" s="44">
        <v>625.72134173392487</v>
      </c>
    </row>
    <row r="111" spans="1:6" ht="15" x14ac:dyDescent="0.25">
      <c r="A111" s="89" t="str">
        <f t="shared" si="10"/>
        <v>Unmetered Scattered Load (USL)</v>
      </c>
      <c r="B111" s="90"/>
      <c r="C111" s="37">
        <v>559799.15999999992</v>
      </c>
      <c r="D111" s="37">
        <v>656171.41603740305</v>
      </c>
      <c r="E111" s="37">
        <v>624445.96</v>
      </c>
      <c r="F111" s="44">
        <v>18981.304854112601</v>
      </c>
    </row>
    <row r="112" spans="1:6" ht="15" x14ac:dyDescent="0.25">
      <c r="A112" s="89" t="str">
        <f t="shared" si="10"/>
        <v>Standby</v>
      </c>
      <c r="B112" s="90"/>
      <c r="C112" s="37">
        <v>10130.64</v>
      </c>
      <c r="D112" s="37">
        <v>11874.680901924108</v>
      </c>
      <c r="E112" s="37">
        <v>11874.48</v>
      </c>
      <c r="F112" s="44">
        <v>2840.6428799426849</v>
      </c>
    </row>
    <row r="113" spans="1:6" ht="15" x14ac:dyDescent="0.25">
      <c r="A113" s="89">
        <f t="shared" si="10"/>
        <v>0</v>
      </c>
      <c r="B113" s="90"/>
      <c r="C113" s="37"/>
      <c r="D113" s="37"/>
      <c r="E113" s="37"/>
      <c r="F113" s="44"/>
    </row>
    <row r="114" spans="1:6" ht="15.75" thickBot="1" x14ac:dyDescent="0.3">
      <c r="A114" s="89">
        <f t="shared" si="10"/>
        <v>0</v>
      </c>
      <c r="B114" s="90"/>
      <c r="C114" s="45"/>
      <c r="D114" s="45"/>
      <c r="E114" s="45"/>
      <c r="F114" s="46"/>
    </row>
    <row r="115" spans="1:6" ht="15.75" thickTop="1" x14ac:dyDescent="0.25">
      <c r="A115" s="95" t="str">
        <f t="shared" si="10"/>
        <v>Total</v>
      </c>
      <c r="B115" s="96"/>
      <c r="C115" s="47">
        <f>SUM(C104:C114)</f>
        <v>158870343.169</v>
      </c>
      <c r="D115" s="47">
        <f>SUM(D104:D114)</f>
        <v>186220676.07881173</v>
      </c>
      <c r="E115" s="47">
        <f>SUM(E104:E114)</f>
        <v>186125912.50690001</v>
      </c>
      <c r="F115" s="48">
        <f>SUM(F104:F114)</f>
        <v>11799409.400536999</v>
      </c>
    </row>
    <row r="117" spans="1:6" ht="15.75" x14ac:dyDescent="0.2">
      <c r="A117" s="24">
        <v>2020</v>
      </c>
      <c r="B117" s="23"/>
      <c r="C117" s="23"/>
      <c r="D117" s="23"/>
      <c r="E117" s="68"/>
      <c r="F117" s="23"/>
    </row>
    <row r="118" spans="1:6" ht="13.5" thickBot="1" x14ac:dyDescent="0.25">
      <c r="A118" s="22"/>
      <c r="B118" s="21"/>
    </row>
    <row r="119" spans="1:6" x14ac:dyDescent="0.2">
      <c r="A119" s="79"/>
      <c r="B119" s="80"/>
      <c r="C119" s="20" t="s">
        <v>33</v>
      </c>
      <c r="D119" s="20" t="s">
        <v>32</v>
      </c>
      <c r="E119" s="20" t="s">
        <v>31</v>
      </c>
      <c r="F119" s="19" t="s">
        <v>30</v>
      </c>
    </row>
    <row r="120" spans="1:6" ht="12.75" customHeight="1" x14ac:dyDescent="0.2">
      <c r="A120" s="81" t="s">
        <v>29</v>
      </c>
      <c r="B120" s="82"/>
      <c r="C120" s="85" t="s">
        <v>28</v>
      </c>
      <c r="D120" s="85" t="s">
        <v>27</v>
      </c>
      <c r="E120" s="85" t="s">
        <v>26</v>
      </c>
      <c r="F120" s="87" t="s">
        <v>25</v>
      </c>
    </row>
    <row r="121" spans="1:6" x14ac:dyDescent="0.2">
      <c r="A121" s="83"/>
      <c r="B121" s="84"/>
      <c r="C121" s="86"/>
      <c r="D121" s="86"/>
      <c r="E121" s="86"/>
      <c r="F121" s="88"/>
    </row>
    <row r="122" spans="1:6" ht="15" x14ac:dyDescent="0.25">
      <c r="A122" s="89" t="str">
        <f t="shared" ref="A122:A133" si="11">A104</f>
        <v>Residential</v>
      </c>
      <c r="B122" s="90"/>
      <c r="C122" s="37">
        <v>88188230.99000001</v>
      </c>
      <c r="D122" s="37">
        <v>105386991.43321612</v>
      </c>
      <c r="E122" s="37">
        <v>105133630.32000001</v>
      </c>
      <c r="F122" s="44">
        <v>8128913.2021222292</v>
      </c>
    </row>
    <row r="123" spans="1:6" ht="15" x14ac:dyDescent="0.25">
      <c r="A123" s="89" t="str">
        <f t="shared" si="11"/>
        <v>GS &lt; 50 kW</v>
      </c>
      <c r="B123" s="90"/>
      <c r="C123" s="37">
        <v>19702481.359999999</v>
      </c>
      <c r="D123" s="37">
        <v>23544924.430277657</v>
      </c>
      <c r="E123" s="37">
        <v>23464969.560000002</v>
      </c>
      <c r="F123" s="44">
        <v>1134161.3342059192</v>
      </c>
    </row>
    <row r="124" spans="1:6" ht="25.5" customHeight="1" x14ac:dyDescent="0.25">
      <c r="A124" s="89" t="str">
        <f t="shared" si="11"/>
        <v>GS &gt; 50 kW &lt; GS 1,500</v>
      </c>
      <c r="B124" s="90"/>
      <c r="C124" s="37">
        <v>33865217.051399998</v>
      </c>
      <c r="D124" s="37">
        <v>40469723.671910293</v>
      </c>
      <c r="E124" s="37">
        <v>40469948.884800002</v>
      </c>
      <c r="F124" s="44">
        <v>1842021.3925737171</v>
      </c>
    </row>
    <row r="125" spans="1:6" ht="15" x14ac:dyDescent="0.25">
      <c r="A125" s="89" t="str">
        <f t="shared" si="11"/>
        <v>GS &gt; 1,500 '4,999 kW</v>
      </c>
      <c r="B125" s="90"/>
      <c r="C125" s="37">
        <v>10582412.865</v>
      </c>
      <c r="D125" s="37">
        <v>12646230.017619621</v>
      </c>
      <c r="E125" s="37">
        <v>12618564.247500001</v>
      </c>
      <c r="F125" s="44">
        <v>452062.21721196518</v>
      </c>
    </row>
    <row r="126" spans="1:6" ht="12.75" customHeight="1" x14ac:dyDescent="0.25">
      <c r="A126" s="89" t="str">
        <f t="shared" si="11"/>
        <v>Large User</v>
      </c>
      <c r="B126" s="90"/>
      <c r="C126" s="37">
        <v>5570473.5767999999</v>
      </c>
      <c r="D126" s="37">
        <v>6656845.7551183533</v>
      </c>
      <c r="E126" s="37">
        <v>6656898.008200001</v>
      </c>
      <c r="F126" s="44">
        <v>251397.0186217337</v>
      </c>
    </row>
    <row r="127" spans="1:6" ht="15" x14ac:dyDescent="0.25">
      <c r="A127" s="89" t="str">
        <f t="shared" si="11"/>
        <v>Street Lighting</v>
      </c>
      <c r="B127" s="90"/>
      <c r="C127" s="37">
        <v>872268.49679999996</v>
      </c>
      <c r="D127" s="37">
        <v>1042381.1836088389</v>
      </c>
      <c r="E127" s="37">
        <v>1398444.7008</v>
      </c>
      <c r="F127" s="44">
        <v>64162.949921738087</v>
      </c>
    </row>
    <row r="128" spans="1:6" ht="15" x14ac:dyDescent="0.25">
      <c r="A128" s="89" t="str">
        <f t="shared" si="11"/>
        <v>Sentinel Lighting</v>
      </c>
      <c r="B128" s="90"/>
      <c r="C128" s="37">
        <v>3399.1975999999995</v>
      </c>
      <c r="D128" s="37">
        <v>4062.1203569853888</v>
      </c>
      <c r="E128" s="37">
        <v>4725.1944000000003</v>
      </c>
      <c r="F128" s="44">
        <v>574.18705194930908</v>
      </c>
    </row>
    <row r="129" spans="1:12" ht="15" x14ac:dyDescent="0.25">
      <c r="A129" s="89" t="str">
        <f t="shared" si="11"/>
        <v>Unmetered Scattered Load (USL)</v>
      </c>
      <c r="B129" s="90"/>
      <c r="C129" s="37">
        <v>563555.34</v>
      </c>
      <c r="D129" s="37">
        <v>673461.76606556273</v>
      </c>
      <c r="E129" s="37">
        <v>636442.44000000006</v>
      </c>
      <c r="F129" s="44">
        <v>19135.106519085093</v>
      </c>
    </row>
    <row r="130" spans="1:12" ht="15" x14ac:dyDescent="0.25">
      <c r="A130" s="89" t="str">
        <f t="shared" si="11"/>
        <v>Standby</v>
      </c>
      <c r="B130" s="90"/>
      <c r="C130" s="37">
        <v>10130.64</v>
      </c>
      <c r="D130" s="37">
        <v>12106.350914489485</v>
      </c>
      <c r="E130" s="37">
        <v>12106.32</v>
      </c>
      <c r="F130" s="44">
        <v>2855.6263140338719</v>
      </c>
    </row>
    <row r="131" spans="1:12" ht="15" x14ac:dyDescent="0.25">
      <c r="A131" s="89">
        <f t="shared" si="11"/>
        <v>0</v>
      </c>
      <c r="B131" s="90"/>
      <c r="C131" s="37"/>
      <c r="D131" s="37"/>
      <c r="E131" s="37"/>
      <c r="F131" s="44"/>
    </row>
    <row r="132" spans="1:12" ht="15.75" thickBot="1" x14ac:dyDescent="0.3">
      <c r="A132" s="89">
        <f t="shared" si="11"/>
        <v>0</v>
      </c>
      <c r="B132" s="90"/>
      <c r="C132" s="45"/>
      <c r="D132" s="45"/>
      <c r="E132" s="45"/>
      <c r="F132" s="46"/>
    </row>
    <row r="133" spans="1:12" ht="15.75" thickTop="1" x14ac:dyDescent="0.25">
      <c r="A133" s="95" t="str">
        <f t="shared" si="11"/>
        <v>Total</v>
      </c>
      <c r="B133" s="96"/>
      <c r="C133" s="47">
        <f>SUM(C122:C132)</f>
        <v>159358169.5176</v>
      </c>
      <c r="D133" s="47">
        <f>SUM(D122:D132)</f>
        <v>190436726.72908789</v>
      </c>
      <c r="E133" s="47">
        <f>SUM(E122:E132)</f>
        <v>190395729.67570001</v>
      </c>
      <c r="F133" s="48">
        <f>SUM(F122:F132)</f>
        <v>11895283.034542372</v>
      </c>
    </row>
    <row r="136" spans="1:12" x14ac:dyDescent="0.2">
      <c r="A136" s="1" t="s">
        <v>24</v>
      </c>
    </row>
    <row r="138" spans="1:12" ht="12.75" customHeight="1" x14ac:dyDescent="0.2">
      <c r="A138" s="97" t="s">
        <v>23</v>
      </c>
      <c r="B138" s="97"/>
      <c r="C138" s="97"/>
      <c r="D138" s="97"/>
      <c r="E138" s="97"/>
      <c r="F138" s="97"/>
    </row>
    <row r="139" spans="1:12" x14ac:dyDescent="0.2">
      <c r="A139" s="97"/>
      <c r="B139" s="97"/>
      <c r="C139" s="97"/>
      <c r="D139" s="97"/>
      <c r="E139" s="97"/>
      <c r="F139" s="97"/>
    </row>
    <row r="140" spans="1:12" ht="12.75" customHeight="1" x14ac:dyDescent="0.2">
      <c r="A140" s="18"/>
      <c r="B140" s="18"/>
      <c r="C140" s="18"/>
      <c r="D140" s="18"/>
      <c r="E140" s="18"/>
      <c r="F140" s="18"/>
      <c r="H140" s="49"/>
      <c r="I140" s="49"/>
      <c r="J140" s="49"/>
      <c r="K140" s="49"/>
      <c r="L140" s="49"/>
    </row>
    <row r="141" spans="1:12" x14ac:dyDescent="0.2">
      <c r="A141" s="98" t="s">
        <v>22</v>
      </c>
      <c r="B141" s="98"/>
      <c r="C141" s="98"/>
      <c r="D141" s="98"/>
      <c r="E141" s="98"/>
      <c r="F141" s="98"/>
      <c r="H141" s="49"/>
      <c r="I141" s="49"/>
      <c r="J141" s="49"/>
      <c r="K141" s="49"/>
      <c r="L141" s="49"/>
    </row>
    <row r="142" spans="1:12" x14ac:dyDescent="0.2">
      <c r="H142" s="49"/>
      <c r="I142" s="49"/>
      <c r="J142" s="49"/>
      <c r="K142" s="49"/>
      <c r="L142" s="49"/>
    </row>
    <row r="143" spans="1:12" ht="12.75" customHeight="1" x14ac:dyDescent="0.2">
      <c r="A143" s="99" t="s">
        <v>21</v>
      </c>
      <c r="B143" s="99"/>
      <c r="C143" s="99"/>
      <c r="D143" s="99"/>
      <c r="E143" s="99"/>
      <c r="F143" s="99"/>
      <c r="H143" s="49"/>
      <c r="I143" s="49"/>
      <c r="J143" s="49"/>
      <c r="K143" s="49"/>
      <c r="L143" s="49"/>
    </row>
    <row r="144" spans="1:12" x14ac:dyDescent="0.2">
      <c r="A144" s="99"/>
      <c r="B144" s="99"/>
      <c r="C144" s="99"/>
      <c r="D144" s="99"/>
      <c r="E144" s="99"/>
      <c r="F144" s="99"/>
    </row>
    <row r="146" spans="1:16" ht="12.75" customHeight="1" x14ac:dyDescent="0.2">
      <c r="A146" s="99" t="s">
        <v>20</v>
      </c>
      <c r="B146" s="99"/>
      <c r="C146" s="99"/>
      <c r="D146" s="99"/>
      <c r="E146" s="99"/>
      <c r="F146" s="99"/>
    </row>
    <row r="147" spans="1:16" x14ac:dyDescent="0.2">
      <c r="A147" s="99"/>
      <c r="B147" s="99"/>
      <c r="C147" s="99"/>
      <c r="D147" s="99"/>
      <c r="E147" s="99"/>
      <c r="F147" s="99"/>
    </row>
    <row r="148" spans="1:16" x14ac:dyDescent="0.2">
      <c r="A148" s="17"/>
      <c r="B148" s="17"/>
      <c r="C148" s="17"/>
      <c r="D148" s="17"/>
      <c r="E148" s="17"/>
      <c r="F148" s="17"/>
    </row>
    <row r="149" spans="1:16" ht="12.75" customHeight="1" x14ac:dyDescent="0.2">
      <c r="A149" s="1" t="s">
        <v>19</v>
      </c>
    </row>
    <row r="150" spans="1:16" ht="13.5" thickBot="1" x14ac:dyDescent="0.25"/>
    <row r="151" spans="1:16" x14ac:dyDescent="0.2">
      <c r="A151" s="16"/>
      <c r="B151" s="15"/>
      <c r="C151" s="15"/>
      <c r="D151" s="100">
        <v>2016</v>
      </c>
      <c r="E151" s="100"/>
      <c r="F151" s="100">
        <f>D151+1</f>
        <v>2017</v>
      </c>
      <c r="G151" s="100"/>
      <c r="H151" s="100">
        <f>F151+1</f>
        <v>2018</v>
      </c>
      <c r="I151" s="100"/>
      <c r="J151" s="100">
        <f>H151+1</f>
        <v>2019</v>
      </c>
      <c r="K151" s="100"/>
      <c r="L151" s="100">
        <f>J151+1</f>
        <v>2020</v>
      </c>
      <c r="M151" s="100"/>
      <c r="N151" s="50"/>
      <c r="O151" s="70"/>
      <c r="P151" s="70"/>
    </row>
    <row r="152" spans="1:16" ht="38.25" x14ac:dyDescent="0.2">
      <c r="A152" s="101" t="s">
        <v>5</v>
      </c>
      <c r="B152" s="102"/>
      <c r="C152" s="14" t="s">
        <v>18</v>
      </c>
      <c r="D152" s="14" t="s">
        <v>17</v>
      </c>
      <c r="E152" s="14" t="s">
        <v>16</v>
      </c>
      <c r="F152" s="14" t="s">
        <v>17</v>
      </c>
      <c r="G152" s="14" t="s">
        <v>16</v>
      </c>
      <c r="H152" s="14" t="s">
        <v>17</v>
      </c>
      <c r="I152" s="14" t="s">
        <v>16</v>
      </c>
      <c r="J152" s="14" t="s">
        <v>17</v>
      </c>
      <c r="K152" s="14" t="s">
        <v>16</v>
      </c>
      <c r="L152" s="14" t="s">
        <v>17</v>
      </c>
      <c r="M152" s="14" t="s">
        <v>16</v>
      </c>
      <c r="N152" s="105" t="s">
        <v>3</v>
      </c>
      <c r="O152" s="71"/>
      <c r="P152" s="71"/>
    </row>
    <row r="153" spans="1:16" ht="25.5" x14ac:dyDescent="0.2">
      <c r="A153" s="103"/>
      <c r="B153" s="104"/>
      <c r="C153" s="13" t="s">
        <v>15</v>
      </c>
      <c r="D153" s="86" t="s">
        <v>14</v>
      </c>
      <c r="E153" s="86" t="s">
        <v>13</v>
      </c>
      <c r="F153" s="86" t="s">
        <v>14</v>
      </c>
      <c r="G153" s="86" t="s">
        <v>13</v>
      </c>
      <c r="H153" s="86" t="s">
        <v>14</v>
      </c>
      <c r="I153" s="86" t="s">
        <v>13</v>
      </c>
      <c r="J153" s="86" t="s">
        <v>14</v>
      </c>
      <c r="K153" s="86" t="s">
        <v>13</v>
      </c>
      <c r="L153" s="86" t="s">
        <v>14</v>
      </c>
      <c r="M153" s="86" t="s">
        <v>13</v>
      </c>
      <c r="N153" s="106"/>
      <c r="O153" s="72"/>
      <c r="P153" s="72"/>
    </row>
    <row r="154" spans="1:16" x14ac:dyDescent="0.2">
      <c r="A154" s="103"/>
      <c r="B154" s="104"/>
      <c r="C154" s="12">
        <v>2012</v>
      </c>
      <c r="D154" s="108"/>
      <c r="E154" s="108"/>
      <c r="F154" s="108"/>
      <c r="G154" s="108"/>
      <c r="H154" s="108"/>
      <c r="I154" s="108"/>
      <c r="J154" s="108"/>
      <c r="K154" s="108"/>
      <c r="L154" s="108"/>
      <c r="M154" s="108"/>
      <c r="N154" s="107"/>
      <c r="O154" s="72"/>
      <c r="P154" s="72"/>
    </row>
    <row r="155" spans="1:16" x14ac:dyDescent="0.2">
      <c r="A155" s="109"/>
      <c r="B155" s="110"/>
      <c r="C155" s="11" t="s">
        <v>2</v>
      </c>
      <c r="D155" s="10" t="s">
        <v>2</v>
      </c>
      <c r="E155" s="10" t="s">
        <v>2</v>
      </c>
      <c r="F155" s="10" t="s">
        <v>2</v>
      </c>
      <c r="G155" s="10" t="s">
        <v>2</v>
      </c>
      <c r="H155" s="10" t="s">
        <v>2</v>
      </c>
      <c r="I155" s="10" t="s">
        <v>2</v>
      </c>
      <c r="J155" s="10" t="s">
        <v>2</v>
      </c>
      <c r="K155" s="10" t="s">
        <v>2</v>
      </c>
      <c r="L155" s="10" t="s">
        <v>2</v>
      </c>
      <c r="M155" s="10" t="s">
        <v>2</v>
      </c>
      <c r="N155" s="9" t="s">
        <v>2</v>
      </c>
      <c r="O155" s="73"/>
      <c r="P155" s="73"/>
    </row>
    <row r="156" spans="1:16" ht="15" x14ac:dyDescent="0.25">
      <c r="A156" s="111" t="str">
        <f t="shared" ref="A156:A164" si="12">A50</f>
        <v>Residential</v>
      </c>
      <c r="B156" s="112"/>
      <c r="C156" s="51">
        <v>97</v>
      </c>
      <c r="D156" s="52">
        <f t="shared" ref="D156:D166" si="13">IF(D17=0,"",(D50+F50)/D17*100)</f>
        <v>103.04924597345521</v>
      </c>
      <c r="E156" s="52">
        <f t="shared" ref="E156:E166" si="14">IF(D17=0,"",(E50+F50)/D17*100)</f>
        <v>102.90400795808449</v>
      </c>
      <c r="F156" s="53">
        <f t="shared" ref="F156:F164" si="15">IF(F17=0,"",(D68+F68)/F17*100)</f>
        <v>103.50240938477064</v>
      </c>
      <c r="G156" s="53">
        <f t="shared" ref="G156:G164" si="16">IF(F17=0,"",(E68+F68)/F17*100)</f>
        <v>103.31825386523406</v>
      </c>
      <c r="H156" s="53">
        <f t="shared" ref="H156:H164" si="17">IF(H17=0,"",(D86+F86)/H17*100)</f>
        <v>104.12186885314709</v>
      </c>
      <c r="I156" s="53">
        <f t="shared" ref="I156:I164" si="18">IF(H17=0,"",(E86+F86)/H17*100)</f>
        <v>103.90504764861572</v>
      </c>
      <c r="J156" s="53">
        <f t="shared" ref="J156:J164" si="19">IF(J17=0,"",(D104+F104)/J17*100)</f>
        <v>104.55151667798965</v>
      </c>
      <c r="K156" s="53">
        <f t="shared" ref="K156:K164" si="20">IF(J17=0,"",(E104+F104)/J17*100)</f>
        <v>104.25810362934183</v>
      </c>
      <c r="L156" s="53">
        <f t="shared" ref="L156:L164" si="21">IF(L17=0,"",(D122+F122)/L17*100)</f>
        <v>104.90913818306407</v>
      </c>
      <c r="M156" s="53">
        <f>IF(L17=0,"",(E122+F122)/L17*100)</f>
        <v>104.67498688838874</v>
      </c>
      <c r="N156" s="54" t="s">
        <v>12</v>
      </c>
      <c r="O156" s="70"/>
      <c r="P156" s="70"/>
    </row>
    <row r="157" spans="1:16" ht="15" x14ac:dyDescent="0.25">
      <c r="A157" s="111" t="str">
        <f t="shared" si="12"/>
        <v>GS &lt; 50 kW</v>
      </c>
      <c r="B157" s="112"/>
      <c r="C157" s="51">
        <v>114</v>
      </c>
      <c r="D157" s="52">
        <f t="shared" si="13"/>
        <v>118.80387866811688</v>
      </c>
      <c r="E157" s="52">
        <f t="shared" si="14"/>
        <v>118.44726983963534</v>
      </c>
      <c r="F157" s="53">
        <f t="shared" si="15"/>
        <v>118.70639546000707</v>
      </c>
      <c r="G157" s="53">
        <f t="shared" si="16"/>
        <v>118.48775805737684</v>
      </c>
      <c r="H157" s="53">
        <f t="shared" si="17"/>
        <v>118.58678684315704</v>
      </c>
      <c r="I157" s="53">
        <f t="shared" si="18"/>
        <v>118.36512774095766</v>
      </c>
      <c r="J157" s="53">
        <f t="shared" si="19"/>
        <v>118.4563075677124</v>
      </c>
      <c r="K157" s="53">
        <f t="shared" si="20"/>
        <v>118.1250290088969</v>
      </c>
      <c r="L157" s="53">
        <f t="shared" si="21"/>
        <v>118.48323312136293</v>
      </c>
      <c r="M157" s="53">
        <f t="shared" ref="M157:M164" si="22">IF(L18=0,"",(E123+F123)/L18*100)</f>
        <v>118.09937321566379</v>
      </c>
      <c r="N157" s="54" t="s">
        <v>11</v>
      </c>
      <c r="O157" s="70"/>
      <c r="P157" s="70"/>
    </row>
    <row r="158" spans="1:16" ht="26.25" customHeight="1" x14ac:dyDescent="0.25">
      <c r="A158" s="113" t="str">
        <f t="shared" si="12"/>
        <v>GS &gt; 50 kW &lt; GS 1,500</v>
      </c>
      <c r="B158" s="114"/>
      <c r="C158" s="51">
        <v>95</v>
      </c>
      <c r="D158" s="52">
        <f t="shared" si="13"/>
        <v>87.431478070096588</v>
      </c>
      <c r="E158" s="52">
        <f t="shared" si="14"/>
        <v>87.432143073638912</v>
      </c>
      <c r="F158" s="53">
        <f t="shared" si="15"/>
        <v>87.099667084687766</v>
      </c>
      <c r="G158" s="53">
        <f t="shared" si="16"/>
        <v>87.100190953496011</v>
      </c>
      <c r="H158" s="53">
        <f t="shared" si="17"/>
        <v>86.569559800465683</v>
      </c>
      <c r="I158" s="53">
        <f t="shared" si="18"/>
        <v>86.568903979268228</v>
      </c>
      <c r="J158" s="53">
        <f t="shared" si="19"/>
        <v>86.29810021366464</v>
      </c>
      <c r="K158" s="53">
        <f t="shared" si="20"/>
        <v>86.297699537763464</v>
      </c>
      <c r="L158" s="53">
        <f t="shared" si="21"/>
        <v>85.987882749602264</v>
      </c>
      <c r="M158" s="53">
        <f t="shared" si="22"/>
        <v>85.988340437639579</v>
      </c>
      <c r="N158" s="54" t="s">
        <v>11</v>
      </c>
      <c r="O158" s="70"/>
      <c r="P158" s="70"/>
    </row>
    <row r="159" spans="1:16" ht="15" x14ac:dyDescent="0.25">
      <c r="A159" s="111" t="str">
        <f t="shared" si="12"/>
        <v>GS &gt; 1,500 '4,999 kW</v>
      </c>
      <c r="B159" s="112"/>
      <c r="C159" s="51">
        <v>120</v>
      </c>
      <c r="D159" s="52">
        <f t="shared" si="13"/>
        <v>103.42829081955051</v>
      </c>
      <c r="E159" s="52">
        <f t="shared" si="14"/>
        <v>103.24108139895338</v>
      </c>
      <c r="F159" s="53">
        <f t="shared" si="15"/>
        <v>101.88292329933681</v>
      </c>
      <c r="G159" s="53">
        <f t="shared" si="16"/>
        <v>101.68732348890475</v>
      </c>
      <c r="H159" s="53">
        <f t="shared" si="17"/>
        <v>99.973756677188391</v>
      </c>
      <c r="I159" s="53">
        <f t="shared" si="18"/>
        <v>99.773334492403748</v>
      </c>
      <c r="J159" s="53">
        <f t="shared" si="19"/>
        <v>98.371390794388603</v>
      </c>
      <c r="K159" s="53">
        <f t="shared" si="20"/>
        <v>98.16475151318042</v>
      </c>
      <c r="L159" s="53">
        <f t="shared" si="21"/>
        <v>97.079996696147987</v>
      </c>
      <c r="M159" s="53">
        <f t="shared" si="22"/>
        <v>96.87494760855266</v>
      </c>
      <c r="N159" s="54" t="s">
        <v>11</v>
      </c>
      <c r="O159" s="70"/>
      <c r="P159" s="70"/>
    </row>
    <row r="160" spans="1:16" ht="15" x14ac:dyDescent="0.25">
      <c r="A160" s="111" t="str">
        <f t="shared" si="12"/>
        <v>Large User</v>
      </c>
      <c r="B160" s="112"/>
      <c r="C160" s="51">
        <v>107</v>
      </c>
      <c r="D160" s="52">
        <f t="shared" si="13"/>
        <v>88.086803795961245</v>
      </c>
      <c r="E160" s="52">
        <f t="shared" si="14"/>
        <v>88.086388577101999</v>
      </c>
      <c r="F160" s="53">
        <f t="shared" si="15"/>
        <v>87.197613904741345</v>
      </c>
      <c r="G160" s="53">
        <f t="shared" si="16"/>
        <v>87.198340740431064</v>
      </c>
      <c r="H160" s="53">
        <f t="shared" si="17"/>
        <v>86.079088164314101</v>
      </c>
      <c r="I160" s="53">
        <f t="shared" si="18"/>
        <v>86.078852744674393</v>
      </c>
      <c r="J160" s="53">
        <f t="shared" si="19"/>
        <v>85.298599191653281</v>
      </c>
      <c r="K160" s="53">
        <f t="shared" si="20"/>
        <v>85.298676129526143</v>
      </c>
      <c r="L160" s="53">
        <f t="shared" si="21"/>
        <v>84.856434671243562</v>
      </c>
      <c r="M160" s="53">
        <f t="shared" si="22"/>
        <v>84.857076514669515</v>
      </c>
      <c r="N160" s="54" t="s">
        <v>12</v>
      </c>
      <c r="O160" s="70"/>
      <c r="P160" s="70"/>
    </row>
    <row r="161" spans="1:16" ht="15" x14ac:dyDescent="0.25">
      <c r="A161" s="111" t="str">
        <f t="shared" si="12"/>
        <v>Street Lighting</v>
      </c>
      <c r="B161" s="112"/>
      <c r="C161" s="51">
        <v>76.5</v>
      </c>
      <c r="D161" s="52">
        <f t="shared" si="13"/>
        <v>63.287351184431039</v>
      </c>
      <c r="E161" s="52">
        <f t="shared" si="14"/>
        <v>80.000335992088665</v>
      </c>
      <c r="F161" s="53">
        <f t="shared" si="15"/>
        <v>62.315415836945711</v>
      </c>
      <c r="G161" s="53">
        <f t="shared" si="16"/>
        <v>80.000091320608774</v>
      </c>
      <c r="H161" s="53">
        <f t="shared" si="17"/>
        <v>61.545586824349229</v>
      </c>
      <c r="I161" s="53">
        <f t="shared" si="18"/>
        <v>79.999912289083426</v>
      </c>
      <c r="J161" s="53">
        <f t="shared" si="19"/>
        <v>60.837980743780086</v>
      </c>
      <c r="K161" s="53">
        <f t="shared" si="20"/>
        <v>79.999877118428259</v>
      </c>
      <c r="L161" s="53">
        <f t="shared" si="21"/>
        <v>60.524350256818835</v>
      </c>
      <c r="M161" s="53">
        <f t="shared" si="22"/>
        <v>79.999861784219803</v>
      </c>
      <c r="N161" s="54" t="s">
        <v>11</v>
      </c>
      <c r="O161" s="70"/>
      <c r="P161" s="70"/>
    </row>
    <row r="162" spans="1:16" ht="15" x14ac:dyDescent="0.25">
      <c r="A162" s="111" t="str">
        <f t="shared" si="12"/>
        <v>Sentinel Lighting</v>
      </c>
      <c r="B162" s="112"/>
      <c r="C162" s="51">
        <v>50</v>
      </c>
      <c r="D162" s="52">
        <f t="shared" si="13"/>
        <v>56.549752585855153</v>
      </c>
      <c r="E162" s="52">
        <f t="shared" si="14"/>
        <v>61.239901961437539</v>
      </c>
      <c r="F162" s="53">
        <f t="shared" si="15"/>
        <v>59.026159342319836</v>
      </c>
      <c r="G162" s="53">
        <f t="shared" si="16"/>
        <v>64.269676091961429</v>
      </c>
      <c r="H162" s="53">
        <f t="shared" si="17"/>
        <v>62.183555132629543</v>
      </c>
      <c r="I162" s="53">
        <f t="shared" si="18"/>
        <v>71.000094936618609</v>
      </c>
      <c r="J162" s="53">
        <f t="shared" si="19"/>
        <v>65.699891589696463</v>
      </c>
      <c r="K162" s="53">
        <f t="shared" si="20"/>
        <v>76.000025329176921</v>
      </c>
      <c r="L162" s="53">
        <f t="shared" si="21"/>
        <v>69.990193378382344</v>
      </c>
      <c r="M162" s="53">
        <f t="shared" si="22"/>
        <v>80.000030173359221</v>
      </c>
      <c r="N162" s="54" t="s">
        <v>11</v>
      </c>
      <c r="O162" s="70"/>
      <c r="P162" s="70"/>
    </row>
    <row r="163" spans="1:16" ht="15" customHeight="1" x14ac:dyDescent="0.25">
      <c r="A163" s="113" t="str">
        <f t="shared" si="12"/>
        <v>Unmetered Scattered Load (USL)</v>
      </c>
      <c r="B163" s="114"/>
      <c r="C163" s="51">
        <v>119</v>
      </c>
      <c r="D163" s="52">
        <f t="shared" si="13"/>
        <v>123.76140749433343</v>
      </c>
      <c r="E163" s="52">
        <f t="shared" si="14"/>
        <v>119.92332930639917</v>
      </c>
      <c r="F163" s="53">
        <f t="shared" si="15"/>
        <v>124.22871362540945</v>
      </c>
      <c r="G163" s="53">
        <f t="shared" si="16"/>
        <v>118.77234761392252</v>
      </c>
      <c r="H163" s="53">
        <f t="shared" si="17"/>
        <v>124.4999997651453</v>
      </c>
      <c r="I163" s="53">
        <f t="shared" si="18"/>
        <v>118.72856029382946</v>
      </c>
      <c r="J163" s="53">
        <f t="shared" si="19"/>
        <v>124.7046467588051</v>
      </c>
      <c r="K163" s="53">
        <f t="shared" si="20"/>
        <v>118.84476992503899</v>
      </c>
      <c r="L163" s="53">
        <f t="shared" si="21"/>
        <v>125.32757681003682</v>
      </c>
      <c r="M163" s="53">
        <f t="shared" si="22"/>
        <v>118.62881362673849</v>
      </c>
      <c r="N163" s="54" t="s">
        <v>11</v>
      </c>
      <c r="O163" s="70"/>
      <c r="P163" s="70"/>
    </row>
    <row r="164" spans="1:16" ht="15" x14ac:dyDescent="0.25">
      <c r="A164" s="111" t="str">
        <f t="shared" si="12"/>
        <v>Standby</v>
      </c>
      <c r="B164" s="112"/>
      <c r="C164" s="51">
        <v>230</v>
      </c>
      <c r="D164" s="52">
        <f t="shared" si="13"/>
        <v>22.509844063636745</v>
      </c>
      <c r="E164" s="52">
        <f t="shared" si="14"/>
        <v>22.509518042729237</v>
      </c>
      <c r="F164" s="53">
        <f t="shared" si="15"/>
        <v>22.038153603540742</v>
      </c>
      <c r="G164" s="53">
        <f t="shared" si="16"/>
        <v>22.038396524896285</v>
      </c>
      <c r="H164" s="53">
        <f t="shared" si="17"/>
        <v>21.541213864688295</v>
      </c>
      <c r="I164" s="53">
        <f t="shared" si="18"/>
        <v>21.541310994088636</v>
      </c>
      <c r="J164" s="53">
        <f t="shared" si="19"/>
        <v>21.106978727843124</v>
      </c>
      <c r="K164" s="53">
        <f t="shared" si="20"/>
        <v>21.106690563430206</v>
      </c>
      <c r="L164" s="53">
        <f t="shared" si="21"/>
        <v>20.985856522219549</v>
      </c>
      <c r="M164" s="53">
        <f t="shared" si="22"/>
        <v>20.985813161169677</v>
      </c>
      <c r="N164" s="8" t="s">
        <v>10</v>
      </c>
    </row>
    <row r="165" spans="1:16" ht="15" x14ac:dyDescent="0.25">
      <c r="A165" s="115"/>
      <c r="B165" s="116"/>
      <c r="C165" s="51"/>
      <c r="D165" s="52" t="str">
        <f t="shared" si="13"/>
        <v/>
      </c>
      <c r="E165" s="52" t="str">
        <f t="shared" si="14"/>
        <v/>
      </c>
      <c r="F165" s="53"/>
      <c r="G165" s="53"/>
      <c r="H165" s="53"/>
      <c r="I165" s="53"/>
      <c r="J165" s="53"/>
      <c r="K165" s="53"/>
      <c r="L165" s="53"/>
      <c r="M165" s="53"/>
      <c r="N165" s="8"/>
    </row>
    <row r="166" spans="1:16" ht="15.75" thickBot="1" x14ac:dyDescent="0.3">
      <c r="A166" s="117">
        <f>A60</f>
        <v>0</v>
      </c>
      <c r="B166" s="118"/>
      <c r="C166" s="55"/>
      <c r="D166" s="56" t="str">
        <f t="shared" si="13"/>
        <v/>
      </c>
      <c r="E166" s="56" t="str">
        <f t="shared" si="14"/>
        <v/>
      </c>
      <c r="F166" s="57"/>
      <c r="G166" s="57"/>
      <c r="H166" s="57"/>
      <c r="I166" s="57"/>
      <c r="J166" s="57"/>
      <c r="K166" s="57"/>
      <c r="L166" s="57"/>
      <c r="M166" s="57"/>
      <c r="N166" s="58"/>
    </row>
    <row r="168" spans="1:16" x14ac:dyDescent="0.2">
      <c r="A168" s="1" t="s">
        <v>9</v>
      </c>
    </row>
    <row r="170" spans="1:16" ht="30.75" customHeight="1" x14ac:dyDescent="0.2">
      <c r="A170" s="97" t="s">
        <v>8</v>
      </c>
      <c r="B170" s="97"/>
      <c r="C170" s="97"/>
      <c r="D170" s="97"/>
      <c r="E170" s="97"/>
      <c r="F170" s="97"/>
    </row>
    <row r="171" spans="1:16" ht="20.25" customHeight="1" x14ac:dyDescent="0.2">
      <c r="A171" s="97"/>
      <c r="B171" s="97"/>
      <c r="C171" s="97"/>
      <c r="D171" s="97"/>
      <c r="E171" s="97"/>
      <c r="F171" s="97"/>
    </row>
    <row r="172" spans="1:16" ht="12.75" customHeight="1" x14ac:dyDescent="0.2">
      <c r="A172" s="7"/>
      <c r="B172" s="7"/>
      <c r="C172" s="7"/>
      <c r="D172" s="7"/>
      <c r="E172" s="7"/>
      <c r="F172" s="7"/>
    </row>
    <row r="173" spans="1:16" ht="25.5" customHeight="1" x14ac:dyDescent="0.2">
      <c r="A173" s="99" t="s">
        <v>7</v>
      </c>
      <c r="B173" s="99"/>
      <c r="C173" s="99"/>
      <c r="D173" s="99"/>
      <c r="E173" s="99"/>
      <c r="F173" s="99"/>
    </row>
    <row r="175" spans="1:16" ht="12.75" customHeight="1" x14ac:dyDescent="0.2">
      <c r="A175" s="5" t="s">
        <v>6</v>
      </c>
      <c r="B175" s="4"/>
      <c r="C175" s="4"/>
      <c r="D175" s="4"/>
      <c r="E175" s="4"/>
      <c r="F175" s="4"/>
    </row>
    <row r="176" spans="1:16" ht="13.5" thickBot="1" x14ac:dyDescent="0.25"/>
    <row r="177" spans="1:8" ht="12.75" customHeight="1" x14ac:dyDescent="0.2">
      <c r="A177" s="119" t="s">
        <v>5</v>
      </c>
      <c r="B177" s="120"/>
      <c r="C177" s="121" t="s">
        <v>4</v>
      </c>
      <c r="D177" s="122"/>
      <c r="E177" s="122"/>
      <c r="F177" s="122"/>
      <c r="G177" s="123"/>
      <c r="H177" s="124" t="s">
        <v>3</v>
      </c>
    </row>
    <row r="178" spans="1:8" x14ac:dyDescent="0.2">
      <c r="A178" s="83"/>
      <c r="B178" s="84"/>
      <c r="C178" s="3">
        <f>TestYear</f>
        <v>2016</v>
      </c>
      <c r="D178" s="3">
        <f>C178+1</f>
        <v>2017</v>
      </c>
      <c r="E178" s="3">
        <f>D178+1</f>
        <v>2018</v>
      </c>
      <c r="F178" s="3">
        <f>E178+1</f>
        <v>2019</v>
      </c>
      <c r="G178" s="3">
        <f>F178+1</f>
        <v>2020</v>
      </c>
      <c r="H178" s="125"/>
    </row>
    <row r="179" spans="1:8" x14ac:dyDescent="0.2">
      <c r="A179" s="83"/>
      <c r="B179" s="84"/>
      <c r="C179" s="3" t="s">
        <v>2</v>
      </c>
      <c r="D179" s="3" t="s">
        <v>2</v>
      </c>
      <c r="E179" s="3" t="s">
        <v>2</v>
      </c>
      <c r="F179" s="3" t="s">
        <v>2</v>
      </c>
      <c r="G179" s="3" t="s">
        <v>2</v>
      </c>
      <c r="H179" s="2" t="s">
        <v>2</v>
      </c>
    </row>
    <row r="180" spans="1:8" ht="12.75" customHeight="1" x14ac:dyDescent="0.2">
      <c r="A180" s="89" t="str">
        <f t="shared" ref="A180:A188" si="23">A156</f>
        <v>Residential</v>
      </c>
      <c r="B180" s="90"/>
      <c r="C180" s="59">
        <f t="shared" ref="C180:C190" si="24">E156</f>
        <v>102.90400795808449</v>
      </c>
      <c r="D180" s="59">
        <f t="shared" ref="D180:D188" si="25">G156</f>
        <v>103.31825386523406</v>
      </c>
      <c r="E180" s="59">
        <f t="shared" ref="E180:E188" si="26">I156</f>
        <v>103.90504764861572</v>
      </c>
      <c r="F180" s="59">
        <f t="shared" ref="F180:F188" si="27">K156</f>
        <v>104.25810362934183</v>
      </c>
      <c r="G180" s="59">
        <f>M156</f>
        <v>104.67498688838874</v>
      </c>
      <c r="H180" s="60" t="str">
        <f t="shared" ref="H180:H188" si="28">N156</f>
        <v>85 - 115</v>
      </c>
    </row>
    <row r="181" spans="1:8" ht="12.75" customHeight="1" x14ac:dyDescent="0.2">
      <c r="A181" s="89" t="str">
        <f t="shared" si="23"/>
        <v>GS &lt; 50 kW</v>
      </c>
      <c r="B181" s="90"/>
      <c r="C181" s="59">
        <f t="shared" si="24"/>
        <v>118.44726983963534</v>
      </c>
      <c r="D181" s="59">
        <f t="shared" si="25"/>
        <v>118.48775805737684</v>
      </c>
      <c r="E181" s="59">
        <f t="shared" si="26"/>
        <v>118.36512774095766</v>
      </c>
      <c r="F181" s="59">
        <f t="shared" si="27"/>
        <v>118.1250290088969</v>
      </c>
      <c r="G181" s="59">
        <f t="shared" ref="G181:G188" si="29">M157</f>
        <v>118.09937321566379</v>
      </c>
      <c r="H181" s="60" t="str">
        <f t="shared" si="28"/>
        <v>80 - 120</v>
      </c>
    </row>
    <row r="182" spans="1:8" ht="24" customHeight="1" x14ac:dyDescent="0.2">
      <c r="A182" s="89" t="str">
        <f t="shared" si="23"/>
        <v>GS &gt; 50 kW &lt; GS 1,500</v>
      </c>
      <c r="B182" s="90"/>
      <c r="C182" s="59">
        <f t="shared" si="24"/>
        <v>87.432143073638912</v>
      </c>
      <c r="D182" s="59">
        <f t="shared" si="25"/>
        <v>87.100190953496011</v>
      </c>
      <c r="E182" s="59">
        <f t="shared" si="26"/>
        <v>86.568903979268228</v>
      </c>
      <c r="F182" s="59">
        <f t="shared" si="27"/>
        <v>86.297699537763464</v>
      </c>
      <c r="G182" s="59">
        <f t="shared" si="29"/>
        <v>85.988340437639579</v>
      </c>
      <c r="H182" s="60" t="str">
        <f t="shared" si="28"/>
        <v>80 - 120</v>
      </c>
    </row>
    <row r="183" spans="1:8" ht="12.75" customHeight="1" x14ac:dyDescent="0.2">
      <c r="A183" s="89" t="str">
        <f t="shared" si="23"/>
        <v>GS &gt; 1,500 '4,999 kW</v>
      </c>
      <c r="B183" s="90"/>
      <c r="C183" s="59">
        <f t="shared" si="24"/>
        <v>103.24108139895338</v>
      </c>
      <c r="D183" s="59">
        <f t="shared" si="25"/>
        <v>101.68732348890475</v>
      </c>
      <c r="E183" s="59">
        <f t="shared" si="26"/>
        <v>99.773334492403748</v>
      </c>
      <c r="F183" s="59">
        <f t="shared" si="27"/>
        <v>98.16475151318042</v>
      </c>
      <c r="G183" s="59">
        <f t="shared" si="29"/>
        <v>96.87494760855266</v>
      </c>
      <c r="H183" s="60" t="str">
        <f t="shared" si="28"/>
        <v>80 - 120</v>
      </c>
    </row>
    <row r="184" spans="1:8" ht="12.75" customHeight="1" x14ac:dyDescent="0.2">
      <c r="A184" s="89" t="str">
        <f t="shared" si="23"/>
        <v>Large User</v>
      </c>
      <c r="B184" s="90"/>
      <c r="C184" s="59">
        <f t="shared" si="24"/>
        <v>88.086388577101999</v>
      </c>
      <c r="D184" s="59">
        <f t="shared" si="25"/>
        <v>87.198340740431064</v>
      </c>
      <c r="E184" s="59">
        <f t="shared" si="26"/>
        <v>86.078852744674393</v>
      </c>
      <c r="F184" s="59">
        <f t="shared" si="27"/>
        <v>85.298676129526143</v>
      </c>
      <c r="G184" s="59">
        <f t="shared" si="29"/>
        <v>84.857076514669515</v>
      </c>
      <c r="H184" s="60" t="str">
        <f t="shared" si="28"/>
        <v>85 - 115</v>
      </c>
    </row>
    <row r="185" spans="1:8" ht="12.75" customHeight="1" x14ac:dyDescent="0.2">
      <c r="A185" s="89" t="str">
        <f t="shared" si="23"/>
        <v>Street Lighting</v>
      </c>
      <c r="B185" s="90"/>
      <c r="C185" s="59">
        <f t="shared" si="24"/>
        <v>80.000335992088665</v>
      </c>
      <c r="D185" s="59">
        <f t="shared" si="25"/>
        <v>80.000091320608774</v>
      </c>
      <c r="E185" s="59">
        <f t="shared" si="26"/>
        <v>79.999912289083426</v>
      </c>
      <c r="F185" s="59">
        <f t="shared" si="27"/>
        <v>79.999877118428259</v>
      </c>
      <c r="G185" s="59">
        <f t="shared" si="29"/>
        <v>79.999861784219803</v>
      </c>
      <c r="H185" s="60" t="str">
        <f t="shared" si="28"/>
        <v>80 - 120</v>
      </c>
    </row>
    <row r="186" spans="1:8" ht="12.75" customHeight="1" x14ac:dyDescent="0.2">
      <c r="A186" s="89" t="str">
        <f t="shared" si="23"/>
        <v>Sentinel Lighting</v>
      </c>
      <c r="B186" s="90"/>
      <c r="C186" s="59">
        <f t="shared" si="24"/>
        <v>61.239901961437539</v>
      </c>
      <c r="D186" s="59">
        <f t="shared" si="25"/>
        <v>64.269676091961429</v>
      </c>
      <c r="E186" s="59">
        <f t="shared" si="26"/>
        <v>71.000094936618609</v>
      </c>
      <c r="F186" s="59">
        <f t="shared" si="27"/>
        <v>76.000025329176921</v>
      </c>
      <c r="G186" s="59">
        <f t="shared" si="29"/>
        <v>80.000030173359221</v>
      </c>
      <c r="H186" s="60" t="str">
        <f t="shared" si="28"/>
        <v>80 - 120</v>
      </c>
    </row>
    <row r="187" spans="1:8" ht="12.75" customHeight="1" x14ac:dyDescent="0.2">
      <c r="A187" s="89" t="str">
        <f t="shared" si="23"/>
        <v>Unmetered Scattered Load (USL)</v>
      </c>
      <c r="B187" s="90"/>
      <c r="C187" s="59">
        <f t="shared" si="24"/>
        <v>119.92332930639917</v>
      </c>
      <c r="D187" s="59">
        <f t="shared" si="25"/>
        <v>118.77234761392252</v>
      </c>
      <c r="E187" s="59">
        <f t="shared" si="26"/>
        <v>118.72856029382946</v>
      </c>
      <c r="F187" s="59">
        <f t="shared" si="27"/>
        <v>118.84476992503899</v>
      </c>
      <c r="G187" s="59">
        <f t="shared" si="29"/>
        <v>118.62881362673849</v>
      </c>
      <c r="H187" s="60" t="str">
        <f t="shared" si="28"/>
        <v>80 - 120</v>
      </c>
    </row>
    <row r="188" spans="1:8" x14ac:dyDescent="0.2">
      <c r="A188" s="89" t="str">
        <f t="shared" si="23"/>
        <v>Standby</v>
      </c>
      <c r="B188" s="90"/>
      <c r="C188" s="59">
        <f t="shared" si="24"/>
        <v>22.509518042729237</v>
      </c>
      <c r="D188" s="59">
        <f t="shared" si="25"/>
        <v>22.038396524896285</v>
      </c>
      <c r="E188" s="59">
        <f t="shared" si="26"/>
        <v>21.541310994088636</v>
      </c>
      <c r="F188" s="59">
        <f t="shared" si="27"/>
        <v>21.106690563430206</v>
      </c>
      <c r="G188" s="59">
        <f t="shared" si="29"/>
        <v>20.985813161169677</v>
      </c>
      <c r="H188" s="61" t="str">
        <f t="shared" si="28"/>
        <v>N/A</v>
      </c>
    </row>
    <row r="189" spans="1:8" x14ac:dyDescent="0.2">
      <c r="A189" s="89"/>
      <c r="B189" s="90"/>
      <c r="C189" s="59" t="str">
        <f t="shared" si="24"/>
        <v/>
      </c>
      <c r="D189" s="62"/>
      <c r="E189" s="62"/>
      <c r="F189" s="63"/>
      <c r="G189" s="63"/>
      <c r="H189" s="61">
        <f>N165</f>
        <v>0</v>
      </c>
    </row>
    <row r="190" spans="1:8" ht="13.5" customHeight="1" thickBot="1" x14ac:dyDescent="0.25">
      <c r="A190" s="126">
        <f>A166</f>
        <v>0</v>
      </c>
      <c r="B190" s="127"/>
      <c r="C190" s="64" t="str">
        <f t="shared" si="24"/>
        <v/>
      </c>
      <c r="D190" s="65"/>
      <c r="E190" s="65"/>
      <c r="F190" s="66"/>
      <c r="G190" s="66"/>
      <c r="H190" s="67"/>
    </row>
    <row r="192" spans="1:8" ht="12.75" customHeight="1" x14ac:dyDescent="0.2">
      <c r="A192" s="1" t="s">
        <v>1</v>
      </c>
    </row>
    <row r="193" spans="1:6" ht="12.75" customHeight="1" x14ac:dyDescent="0.2">
      <c r="A193" s="97" t="s">
        <v>0</v>
      </c>
      <c r="B193" s="97"/>
      <c r="C193" s="97"/>
      <c r="D193" s="97"/>
      <c r="E193" s="97"/>
      <c r="F193" s="97"/>
    </row>
    <row r="194" spans="1:6" x14ac:dyDescent="0.2">
      <c r="A194" s="97"/>
      <c r="B194" s="97"/>
      <c r="C194" s="97"/>
      <c r="D194" s="97"/>
      <c r="E194" s="97"/>
      <c r="F194" s="97"/>
    </row>
    <row r="195" spans="1:6" ht="20.25" customHeight="1" x14ac:dyDescent="0.2">
      <c r="A195" s="97"/>
      <c r="B195" s="97"/>
      <c r="C195" s="97"/>
      <c r="D195" s="97"/>
      <c r="E195" s="97"/>
      <c r="F195" s="97"/>
    </row>
    <row r="196" spans="1:6" ht="16.5" customHeight="1" x14ac:dyDescent="0.2">
      <c r="A196" s="97"/>
      <c r="B196" s="97"/>
      <c r="C196" s="97"/>
      <c r="D196" s="97"/>
      <c r="E196" s="97"/>
      <c r="F196" s="97"/>
    </row>
    <row r="198" spans="1:6" x14ac:dyDescent="0.2">
      <c r="A198" s="99"/>
      <c r="B198" s="99"/>
      <c r="C198" s="99"/>
      <c r="D198" s="99"/>
      <c r="E198" s="99"/>
      <c r="F198" s="99"/>
    </row>
    <row r="199" spans="1:6" x14ac:dyDescent="0.2">
      <c r="A199" s="99"/>
      <c r="B199" s="99"/>
      <c r="C199" s="99"/>
      <c r="D199" s="99"/>
      <c r="E199" s="99"/>
      <c r="F199" s="99"/>
    </row>
    <row r="200" spans="1:6" x14ac:dyDescent="0.2">
      <c r="A200" s="99"/>
      <c r="B200" s="99"/>
      <c r="C200" s="99"/>
      <c r="D200" s="99"/>
      <c r="E200" s="99"/>
      <c r="F200" s="99"/>
    </row>
  </sheetData>
  <mergeCells count="147">
    <mergeCell ref="A188:B188"/>
    <mergeCell ref="A189:B189"/>
    <mergeCell ref="A190:B190"/>
    <mergeCell ref="A193:F196"/>
    <mergeCell ref="A198:F200"/>
    <mergeCell ref="A182:B182"/>
    <mergeCell ref="A183:B183"/>
    <mergeCell ref="A184:B184"/>
    <mergeCell ref="A185:B185"/>
    <mergeCell ref="A186:B186"/>
    <mergeCell ref="A164:B164"/>
    <mergeCell ref="A165:B165"/>
    <mergeCell ref="A166:B166"/>
    <mergeCell ref="A170:F171"/>
    <mergeCell ref="A187:B187"/>
    <mergeCell ref="A173:F173"/>
    <mergeCell ref="A177:B179"/>
    <mergeCell ref="C177:G177"/>
    <mergeCell ref="H177:H178"/>
    <mergeCell ref="A180:B180"/>
    <mergeCell ref="A181:B181"/>
    <mergeCell ref="A155:B155"/>
    <mergeCell ref="A156:B156"/>
    <mergeCell ref="A157:B157"/>
    <mergeCell ref="A158:B158"/>
    <mergeCell ref="A159:B159"/>
    <mergeCell ref="A160:B160"/>
    <mergeCell ref="A161:B161"/>
    <mergeCell ref="A162:B162"/>
    <mergeCell ref="A163:B163"/>
    <mergeCell ref="H151:I151"/>
    <mergeCell ref="J151:K151"/>
    <mergeCell ref="L151:M151"/>
    <mergeCell ref="A152:B154"/>
    <mergeCell ref="N152:N154"/>
    <mergeCell ref="D153:D154"/>
    <mergeCell ref="E153:E154"/>
    <mergeCell ref="F153:F154"/>
    <mergeCell ref="G153:G154"/>
    <mergeCell ref="H153:H154"/>
    <mergeCell ref="I153:I154"/>
    <mergeCell ref="J153:J154"/>
    <mergeCell ref="K153:K154"/>
    <mergeCell ref="L153:L154"/>
    <mergeCell ref="M153:M154"/>
    <mergeCell ref="A131:B131"/>
    <mergeCell ref="A132:B132"/>
    <mergeCell ref="A133:B133"/>
    <mergeCell ref="A138:F139"/>
    <mergeCell ref="A141:F141"/>
    <mergeCell ref="A143:F144"/>
    <mergeCell ref="A146:F147"/>
    <mergeCell ref="D151:E151"/>
    <mergeCell ref="F151:G151"/>
    <mergeCell ref="A122:B122"/>
    <mergeCell ref="A123:B123"/>
    <mergeCell ref="A124:B124"/>
    <mergeCell ref="A125:B125"/>
    <mergeCell ref="A126:B126"/>
    <mergeCell ref="A127:B127"/>
    <mergeCell ref="A128:B128"/>
    <mergeCell ref="A129:B129"/>
    <mergeCell ref="A130:B130"/>
    <mergeCell ref="A113:B113"/>
    <mergeCell ref="A114:B114"/>
    <mergeCell ref="A115:B115"/>
    <mergeCell ref="A119:B119"/>
    <mergeCell ref="A120:B121"/>
    <mergeCell ref="C120:C121"/>
    <mergeCell ref="D120:D121"/>
    <mergeCell ref="E120:E121"/>
    <mergeCell ref="F120:F121"/>
    <mergeCell ref="A104:B104"/>
    <mergeCell ref="A105:B105"/>
    <mergeCell ref="A106:B106"/>
    <mergeCell ref="A107:B107"/>
    <mergeCell ref="A108:B108"/>
    <mergeCell ref="A109:B109"/>
    <mergeCell ref="A110:B110"/>
    <mergeCell ref="A111:B111"/>
    <mergeCell ref="A112:B112"/>
    <mergeCell ref="A95:B95"/>
    <mergeCell ref="A96:B96"/>
    <mergeCell ref="A97:B97"/>
    <mergeCell ref="A101:B101"/>
    <mergeCell ref="A102:B103"/>
    <mergeCell ref="C102:C103"/>
    <mergeCell ref="D102:D103"/>
    <mergeCell ref="E102:E103"/>
    <mergeCell ref="F102:F103"/>
    <mergeCell ref="A86:B86"/>
    <mergeCell ref="A87:B87"/>
    <mergeCell ref="A88:B88"/>
    <mergeCell ref="A89:B89"/>
    <mergeCell ref="A90:B90"/>
    <mergeCell ref="A91:B91"/>
    <mergeCell ref="A92:B92"/>
    <mergeCell ref="A93:B93"/>
    <mergeCell ref="A94:B94"/>
    <mergeCell ref="A77:B77"/>
    <mergeCell ref="A78:B78"/>
    <mergeCell ref="A79:B79"/>
    <mergeCell ref="A83:B83"/>
    <mergeCell ref="A84:B85"/>
    <mergeCell ref="C84:C85"/>
    <mergeCell ref="D84:D85"/>
    <mergeCell ref="E84:E85"/>
    <mergeCell ref="F84:F85"/>
    <mergeCell ref="A68:B68"/>
    <mergeCell ref="A69:B69"/>
    <mergeCell ref="A70:B70"/>
    <mergeCell ref="A71:B71"/>
    <mergeCell ref="A72:B72"/>
    <mergeCell ref="A73:B73"/>
    <mergeCell ref="A74:B74"/>
    <mergeCell ref="A75:B75"/>
    <mergeCell ref="A76:B76"/>
    <mergeCell ref="A59:B59"/>
    <mergeCell ref="A60:B60"/>
    <mergeCell ref="A61:B61"/>
    <mergeCell ref="A65:B65"/>
    <mergeCell ref="A66:B67"/>
    <mergeCell ref="C66:C67"/>
    <mergeCell ref="D66:D67"/>
    <mergeCell ref="E66:E67"/>
    <mergeCell ref="F66:F67"/>
    <mergeCell ref="A50:B50"/>
    <mergeCell ref="A51:B51"/>
    <mergeCell ref="A52:B52"/>
    <mergeCell ref="A53:B53"/>
    <mergeCell ref="A54:B54"/>
    <mergeCell ref="A55:B55"/>
    <mergeCell ref="A56:B56"/>
    <mergeCell ref="A57:B57"/>
    <mergeCell ref="A58:B58"/>
    <mergeCell ref="A9:F9"/>
    <mergeCell ref="A10:F10"/>
    <mergeCell ref="A32:E33"/>
    <mergeCell ref="A35:E37"/>
    <mergeCell ref="A39:E40"/>
    <mergeCell ref="B43:F43"/>
    <mergeCell ref="A47:B47"/>
    <mergeCell ref="A48:B49"/>
    <mergeCell ref="C48:C49"/>
    <mergeCell ref="D48:D49"/>
    <mergeCell ref="E48:E49"/>
    <mergeCell ref="F48:F49"/>
  </mergeCells>
  <dataValidations count="1">
    <dataValidation allowBlank="1" showInputMessage="1" showErrorMessage="1" promptTitle="Date Format" prompt="E.g:  &quot;August 1, 2011&quot;" sqref="F7"/>
  </dataValidations>
  <pageMargins left="0.74803149606299213" right="0.74803149606299213" top="0.98425196850393704" bottom="0.98425196850393704" header="0.51181102362204722" footer="0.51181102362204722"/>
  <pageSetup scale="42" fitToHeight="2" orientation="landscape" r:id="rId1"/>
  <headerFooter alignWithMargins="0"/>
  <rowBreaks count="3" manualBreakCount="3">
    <brk id="41" max="13" man="1"/>
    <brk id="98" max="13" man="1"/>
    <brk id="147" max="13" man="1"/>
  </rowBreaks>
  <colBreaks count="1" manualBreakCount="1">
    <brk id="17" max="20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HOLFIN-54-358</_dlc_DocId>
    <_dlc_DocIdUrl xmlns="2b8bb3d4-4679-4201-bf4e-ecf5a190cbdc">
      <Url>http://spapp01/sites/FIN/REG/RateApp/_layouts/DocIdRedir.aspx?ID=HOLFIN-54-358</Url>
      <Description>HOLFIN-54-358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DD858-10BD-4F54-876E-5C59F1463280}"/>
</file>

<file path=customXml/itemProps2.xml><?xml version="1.0" encoding="utf-8"?>
<ds:datastoreItem xmlns:ds="http://schemas.openxmlformats.org/officeDocument/2006/customXml" ds:itemID="{A6ED147F-34FB-48DA-9F4F-33DDB3139FD9}"/>
</file>

<file path=customXml/itemProps3.xml><?xml version="1.0" encoding="utf-8"?>
<ds:datastoreItem xmlns:ds="http://schemas.openxmlformats.org/officeDocument/2006/customXml" ds:itemID="{7A3E8F61-E10A-456E-9161-D77D8E3B231F}"/>
</file>

<file path=customXml/itemProps4.xml><?xml version="1.0" encoding="utf-8"?>
<ds:datastoreItem xmlns:ds="http://schemas.openxmlformats.org/officeDocument/2006/customXml" ds:itemID="{BB03D5DB-534B-42FF-BBFA-DB631E3F022B}"/>
</file>

<file path=customXml/itemProps5.xml><?xml version="1.0" encoding="utf-8"?>
<ds:datastoreItem xmlns:ds="http://schemas.openxmlformats.org/officeDocument/2006/customXml" ds:itemID="{9001B32F-CD10-472E-8D97-0C1B743E90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App.2-P_Cost_Allocation</vt:lpstr>
      <vt:lpstr>'App.2-P_Cost_Allocation'!Print_Area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aprilb</dc:creator>
  <cp:lastModifiedBy>aprilb</cp:lastModifiedBy>
  <cp:lastPrinted>2015-09-18T16:26:51Z</cp:lastPrinted>
  <dcterms:created xsi:type="dcterms:W3CDTF">2015-08-19T00:45:40Z</dcterms:created>
  <dcterms:modified xsi:type="dcterms:W3CDTF">2015-11-03T14:25:01Z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_dlc_DocIdItemGuid">
    <vt:lpwstr>59a2fcdc-6428-4eb1-89d4-4f37de4a00ad</vt:lpwstr>
  </property>
  <property fmtid="{D5CDD505-2E9C-101B-9397-08002B2CF9AE}" pid="4" name="Accountable">
    <vt:lpwstr/>
  </property>
  <property fmtid="{D5CDD505-2E9C-101B-9397-08002B2CF9AE}" pid="5" name="Director">
    <vt:lpwstr/>
  </property>
</Properties>
</file>